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Jun 2023\"/>
    </mc:Choice>
  </mc:AlternateContent>
  <xr:revisionPtr revIDLastSave="0" documentId="13_ncr:1_{6958B63F-5E1B-4126-8604-5E3E5E083178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<sst xmlns="http://schemas.openxmlformats.org/spreadsheetml/2006/main" count="200" uniqueCount="111">
  <si>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</si>
  <si>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</si>
  <si>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</si>
  <si>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</si>
  <si>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</si>
  <si>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</si>
  <si>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</si>
  <si>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</si>
  <si>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</si>
  <si>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</si>
  <si>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</si>
  <si>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</si>
  <si>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</si>
  <si>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</si>
  <si>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</si>
  <si>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</si>
  <si>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</si>
  <si>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</si>
  <si>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</si>
  <si>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</si>
  <si>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</si>
  <si>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</si>
  <si>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</si>
  <si>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</si>
  <si>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</si>
  <si>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</si>
  <si>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</si>
  <si>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</si>
  <si>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</si>
  <si>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</si>
  <si>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</si>
  <si>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</si>
  <si>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</si>
  <si>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</si>
  <si>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</si>
  <si>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</si>
  <si>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</si>
  <si>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</si>
  <si>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</si>
  <si>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</si>
  <si>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</si>
  <si>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</si>
  <si>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</si>
  <si>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</si>
  <si>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</si>
  <si>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</si>
  <si>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</si>
  <si>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</si>
  <si>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</si>
  <si>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</si>
  <si>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</si>
  <si>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</si>
  <si>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</si>
  <si>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</si>
  <si>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</si>
  <si>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</si>
  <si>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</si>
  <si>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</si>
  <si>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</si>
  <si>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</si>
  <si>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</si>
  <si>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</si>
  <si>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</si>
  <si>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</si>
  <si>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</si>
  <si>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</si>
  <si>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</si>
  <si>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</si>
  <si>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</si>
  <si>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</si>
  <si>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</si>
  <si>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</si>
  <si>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</si>
  <si>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RME-indeks</t>
  </si>
  <si>
    <t>SEK/DKK til RME beregning</t>
  </si>
  <si>
    <t>• Gasindeks</t>
  </si>
  <si>
    <t>Gas</t>
  </si>
  <si>
    <t>EEX: European Gas Spot Index</t>
  </si>
  <si>
    <t>Løn (SBLON1)</t>
  </si>
  <si>
    <t>Løn (SBLON1, Jun 2023)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</si>
  <si>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</si>
  <si>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</si>
  <si>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maj 2023. Efterfølgende er lønudviklingen baseret på udviklingen i SBLON1.</t>
  </si>
  <si>
    <t>Der er seks forskellige omkostningsindeks, der adskiller sig ved deres vægte og brændstoftype:</t>
  </si>
  <si>
    <t>• Elindeks</t>
  </si>
  <si>
    <t>• Elspot-indeks - Bemærk at indekset altid følger SBLON1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</si>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</sst>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69215</xdr:colOff>
      <xdr:row>13</xdr:row>
      <xdr:rowOff>145789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030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77774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2" zoomScaleNormal="100" zoomScaleSheetLayoutView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37" t="s">
        <v>79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371.9</v>
      </c>
      <c r="L20" s="25">
        <v>152.29433365277629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349.8</v>
      </c>
      <c r="L21" s="25">
        <v>149.90714697709276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304.89999999999998</v>
      </c>
      <c r="L22" s="25">
        <v>145.0988579140998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291.5</v>
      </c>
      <c r="L23" s="25">
        <v>143.62076888888373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287.2</v>
      </c>
      <c r="L24" s="25">
        <v>144.2434829508374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252.4</v>
      </c>
      <c r="L25" s="25">
        <v>139.81177723004694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240.6</v>
      </c>
      <c r="L26" s="25">
        <v>138.48142300430177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152.21551090909091</v>
      </c>
      <c r="H27" s="24">
        <v>152.26452905811624</v>
      </c>
      <c r="I27" s="24">
        <v>124.39055483709407</v>
      </c>
      <c r="J27" s="24">
        <v>3.45</v>
      </c>
      <c r="K27" s="24">
        <v>217.7</v>
      </c>
      <c r="L27" s="25">
        <v>136.42922314607819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152.21551090909091</v>
      </c>
      <c r="H28" s="24">
        <v>152.78957915831666</v>
      </c>
      <c r="I28" s="24">
        <v>124.99882160891359</v>
      </c>
      <c r="J28" s="24">
        <v>3.69</v>
      </c>
      <c r="K28" s="24">
        <v>235</v>
      </c>
      <c r="L28" s="25">
        <v>138.88337985503981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152.21551090909091</v>
      </c>
      <c r="H29" s="24">
        <v>155.54609218436875</v>
      </c>
      <c r="I29" s="24">
        <v>126.31673294785591</v>
      </c>
      <c r="J29" s="24">
        <v>3.67</v>
      </c>
      <c r="K29" s="24">
        <v>261.39999999999998</v>
      </c>
      <c r="L29" s="25">
        <v>142.31416157539115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155.74325236363634</v>
      </c>
      <c r="H30" s="24">
        <v>154.49599198396794</v>
      </c>
      <c r="I30" s="24">
        <v>126.01259956194615</v>
      </c>
      <c r="J30" s="24">
        <v>3.67</v>
      </c>
      <c r="K30" s="24">
        <v>251.3</v>
      </c>
      <c r="L30" s="25">
        <v>142.95988533768227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155.74325236363634</v>
      </c>
      <c r="H31" s="24">
        <v>154.10220440881764</v>
      </c>
      <c r="I31" s="24">
        <v>125.70846617603638</v>
      </c>
      <c r="J31" s="24">
        <v>3.81</v>
      </c>
      <c r="K31" s="24">
        <v>254.9</v>
      </c>
      <c r="L31" s="25">
        <v>143.50909256506517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155.74325236363634</v>
      </c>
      <c r="H32" s="24">
        <v>154.49599198396794</v>
      </c>
      <c r="I32" s="24">
        <v>125.60708838073313</v>
      </c>
      <c r="J32" s="24">
        <v>3.78</v>
      </c>
      <c r="K32" s="24">
        <v>276.60000000000002</v>
      </c>
      <c r="L32" s="25">
        <v>146.07256887914286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156.13522363636363</v>
      </c>
      <c r="H33" s="24">
        <v>153.97094188376755</v>
      </c>
      <c r="I33" s="24">
        <v>125.2015771995201</v>
      </c>
      <c r="J33" s="24">
        <v>3.51</v>
      </c>
      <c r="K33" s="24">
        <v>255.9</v>
      </c>
      <c r="L33" s="25">
        <v>143.4112661307359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156.13522363636363</v>
      </c>
      <c r="H34" s="24">
        <v>153.18336673346695</v>
      </c>
      <c r="I34" s="24">
        <v>124.99882160891359</v>
      </c>
      <c r="J34" s="24">
        <v>3.18</v>
      </c>
      <c r="K34" s="24">
        <v>240.3</v>
      </c>
      <c r="L34" s="25">
        <v>141.06568527405011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156.13522363636363</v>
      </c>
      <c r="H35" s="24">
        <v>154.62725450901803</v>
      </c>
      <c r="I35" s="24">
        <v>123.98504365588104</v>
      </c>
      <c r="J35" s="24">
        <v>3.23</v>
      </c>
      <c r="K35" s="24">
        <v>229</v>
      </c>
      <c r="L35" s="25">
        <v>139.78938480267232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157.8337658181818</v>
      </c>
      <c r="H36" s="24">
        <v>155.41482965931866</v>
      </c>
      <c r="I36" s="24">
        <v>124.28917704179081</v>
      </c>
      <c r="J36" s="24">
        <v>3.38</v>
      </c>
      <c r="K36" s="24">
        <v>230.9</v>
      </c>
      <c r="L36" s="25">
        <v>141.22541577907285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157.8337658181818</v>
      </c>
      <c r="H37" s="24">
        <v>155.41482965931866</v>
      </c>
      <c r="I37" s="24">
        <v>123.88366586057779</v>
      </c>
      <c r="J37" s="24">
        <v>3.39</v>
      </c>
      <c r="K37" s="24">
        <v>245.7</v>
      </c>
      <c r="L37" s="25">
        <v>142.96231315701141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157.8337658181818</v>
      </c>
      <c r="H38" s="24">
        <v>155.54609218436875</v>
      </c>
      <c r="I38" s="24">
        <v>124.39055483709407</v>
      </c>
      <c r="J38" s="24">
        <v>3.43</v>
      </c>
      <c r="K38" s="24">
        <v>256.39999999999998</v>
      </c>
      <c r="L38" s="25">
        <v>144.34251142325459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158.74836545454545</v>
      </c>
      <c r="H39" s="24">
        <v>155.54609218436875</v>
      </c>
      <c r="I39" s="24">
        <v>124.89744381361034</v>
      </c>
      <c r="J39" s="24">
        <v>3.49</v>
      </c>
      <c r="K39" s="24">
        <v>267.89999999999998</v>
      </c>
      <c r="L39" s="25">
        <v>146.33931690731268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158.74836545454545</v>
      </c>
      <c r="H40" s="24">
        <v>155.54609218436875</v>
      </c>
      <c r="I40" s="24">
        <v>124.89744381361034</v>
      </c>
      <c r="J40" s="24">
        <v>3.4</v>
      </c>
      <c r="K40" s="24">
        <v>270.10000000000002</v>
      </c>
      <c r="L40" s="25">
        <v>146.48801412204762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158.74836545454545</v>
      </c>
      <c r="H41" s="24">
        <v>157.25250501002006</v>
      </c>
      <c r="I41" s="24">
        <v>125.10019940421685</v>
      </c>
      <c r="J41" s="24">
        <v>3.12</v>
      </c>
      <c r="K41" s="24">
        <v>268.89999999999998</v>
      </c>
      <c r="L41" s="25">
        <v>146.12994181763708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163.97464909090908</v>
      </c>
      <c r="H42" s="24">
        <v>156.59619238476955</v>
      </c>
      <c r="I42" s="24">
        <v>125.30295499482335</v>
      </c>
      <c r="J42" s="24">
        <v>3.05</v>
      </c>
      <c r="K42" s="24">
        <v>250.8</v>
      </c>
      <c r="L42" s="25">
        <v>146.74791323828754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163.97464909090908</v>
      </c>
      <c r="H43" s="24">
        <v>156.07114228456916</v>
      </c>
      <c r="I43" s="24">
        <v>125.2015771995201</v>
      </c>
      <c r="J43" s="24">
        <v>2.82</v>
      </c>
      <c r="K43" s="24">
        <v>249.6</v>
      </c>
      <c r="L43" s="25">
        <v>146.26998431274279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163.97464909090908</v>
      </c>
      <c r="H44" s="24">
        <v>156.98997995991985</v>
      </c>
      <c r="I44" s="24">
        <v>124.59331042770059</v>
      </c>
      <c r="J44" s="24">
        <v>2.9</v>
      </c>
      <c r="K44" s="24">
        <v>276.5</v>
      </c>
      <c r="L44" s="25">
        <v>149.58025763185168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162.92939236363637</v>
      </c>
      <c r="H45" s="24">
        <v>156.46492985971946</v>
      </c>
      <c r="I45" s="24">
        <v>124.89744381361034</v>
      </c>
      <c r="J45" s="24">
        <v>2.67</v>
      </c>
      <c r="K45" s="24">
        <v>306.2</v>
      </c>
      <c r="L45" s="25">
        <v>152.24099623062619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162.92939236363637</v>
      </c>
      <c r="H46" s="24">
        <v>156.07114228456916</v>
      </c>
      <c r="I46" s="24">
        <v>125.20157719952012</v>
      </c>
      <c r="J46" s="24">
        <v>2.82</v>
      </c>
      <c r="K46" s="24">
        <v>294.7</v>
      </c>
      <c r="L46" s="25">
        <v>151.06154202721984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162.92939236363637</v>
      </c>
      <c r="H47" s="24">
        <v>156.98997995991985</v>
      </c>
      <c r="I47" s="24">
        <v>124.43144447509424</v>
      </c>
      <c r="J47" s="24">
        <v>2.73</v>
      </c>
      <c r="K47" s="24">
        <v>289</v>
      </c>
      <c r="L47" s="25">
        <v>150.26202346397537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164.36662036363634</v>
      </c>
      <c r="H48" s="24">
        <v>158.56513026052104</v>
      </c>
      <c r="I48" s="24">
        <v>124.21140655382972</v>
      </c>
      <c r="J48" s="24">
        <v>2.69</v>
      </c>
      <c r="K48" s="24">
        <v>288.89999999999998</v>
      </c>
      <c r="L48" s="25">
        <v>151.08255931099956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164.36662036363634</v>
      </c>
      <c r="H49" s="24">
        <v>157.77755511022045</v>
      </c>
      <c r="I49" s="24">
        <v>124.10138759319744</v>
      </c>
      <c r="J49" s="24">
        <v>2.75</v>
      </c>
      <c r="K49" s="24">
        <v>289.39999999999998</v>
      </c>
      <c r="L49" s="25">
        <v>151.15280672689104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164.36662036363634</v>
      </c>
      <c r="H50" s="24">
        <v>157.90881763527054</v>
      </c>
      <c r="I50" s="24">
        <v>126.08172888457825</v>
      </c>
      <c r="J50" s="24">
        <v>2.61</v>
      </c>
      <c r="K50" s="24">
        <v>289.60000000000002</v>
      </c>
      <c r="L50" s="25">
        <v>151.19316117411677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165.0199058181818</v>
      </c>
      <c r="H51" s="24">
        <v>158.04008016032066</v>
      </c>
      <c r="I51" s="24">
        <v>126.41178576647506</v>
      </c>
      <c r="J51" s="24">
        <v>2.67</v>
      </c>
      <c r="K51" s="24">
        <v>285.10000000000002</v>
      </c>
      <c r="L51" s="25">
        <v>151.1335338494525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165.0199058181818</v>
      </c>
      <c r="H52" s="24">
        <v>158.43386773547095</v>
      </c>
      <c r="I52" s="24">
        <v>125.86169096331372</v>
      </c>
      <c r="J52" s="24">
        <v>2.75</v>
      </c>
      <c r="K52" s="24">
        <v>291.10000000000002</v>
      </c>
      <c r="L52" s="25">
        <v>151.92473666451411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165.0199058181818</v>
      </c>
      <c r="H53" s="24">
        <v>160.79659318637275</v>
      </c>
      <c r="I53" s="24">
        <v>126.30176680584279</v>
      </c>
      <c r="J53" s="24">
        <v>2.69</v>
      </c>
      <c r="K53" s="24">
        <v>281.7</v>
      </c>
      <c r="L53" s="25">
        <v>150.9346590545743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168.67830436363636</v>
      </c>
      <c r="H54" s="24">
        <v>159.74649298597197</v>
      </c>
      <c r="I54" s="24">
        <v>124.65148239635877</v>
      </c>
      <c r="J54" s="24">
        <v>2.73</v>
      </c>
      <c r="K54" s="24">
        <v>277.3</v>
      </c>
      <c r="L54" s="25">
        <v>152.25668296938903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168.67830436363636</v>
      </c>
      <c r="H55" s="24">
        <v>159.61523046092185</v>
      </c>
      <c r="I55" s="24">
        <v>124.65148239635877</v>
      </c>
      <c r="J55" s="24">
        <v>2.76</v>
      </c>
      <c r="K55" s="24">
        <v>288.7</v>
      </c>
      <c r="L55" s="25">
        <v>153.64246989896162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168.67830436363636</v>
      </c>
      <c r="H56" s="24">
        <v>160.27154308617236</v>
      </c>
      <c r="I56" s="24">
        <v>126.30176680584279</v>
      </c>
      <c r="J56" s="24">
        <v>2.68</v>
      </c>
      <c r="K56" s="24">
        <v>300.39999999999998</v>
      </c>
      <c r="L56" s="25">
        <v>155.13311847390219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168.15567599999997</v>
      </c>
      <c r="H57" s="24">
        <v>159.74649298597197</v>
      </c>
      <c r="I57" s="24">
        <v>125.42161512078465</v>
      </c>
      <c r="J57" s="24">
        <v>2.69</v>
      </c>
      <c r="K57" s="24">
        <v>294.5</v>
      </c>
      <c r="L57" s="25">
        <v>154.03662462320514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168.15567599999997</v>
      </c>
      <c r="H58" s="24">
        <v>159.09018036072146</v>
      </c>
      <c r="I58" s="24">
        <v>124.32142551446198</v>
      </c>
      <c r="J58" s="24">
        <v>2.79</v>
      </c>
      <c r="K58" s="24">
        <v>286.7</v>
      </c>
      <c r="L58" s="25">
        <v>153.08640615517697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168.15567599999997</v>
      </c>
      <c r="H59" s="24">
        <v>158.18427224078528</v>
      </c>
      <c r="I59" s="24">
        <v>123.11121694750705</v>
      </c>
      <c r="J59" s="24">
        <v>2.76</v>
      </c>
      <c r="K59" s="24">
        <v>279</v>
      </c>
      <c r="L59" s="25">
        <v>151.95708500485856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169.20093272727271</v>
      </c>
      <c r="H60" s="24">
        <v>159.78947785681257</v>
      </c>
      <c r="I60" s="24">
        <v>123.66131175066837</v>
      </c>
      <c r="J60" s="24">
        <v>2.67</v>
      </c>
      <c r="K60" s="24">
        <v>288.7</v>
      </c>
      <c r="L60" s="25">
        <v>153.73829949991509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169.20093272727271</v>
      </c>
      <c r="H61" s="24">
        <v>159.7259053571679</v>
      </c>
      <c r="I61" s="24">
        <v>125.64165304204919</v>
      </c>
      <c r="J61" s="24">
        <v>3.11</v>
      </c>
      <c r="K61" s="24">
        <v>305.3</v>
      </c>
      <c r="L61" s="25">
        <v>156.44709958130392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169.20093272727271</v>
      </c>
      <c r="H62" s="24">
        <v>160.10734035503575</v>
      </c>
      <c r="I62" s="24">
        <v>123.22123590813931</v>
      </c>
      <c r="J62" s="24">
        <v>3.11</v>
      </c>
      <c r="K62" s="24">
        <v>305</v>
      </c>
      <c r="L62" s="25">
        <v>156.21346153204371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169.98487527272727</v>
      </c>
      <c r="H63" s="24">
        <v>161.0291415998831</v>
      </c>
      <c r="I63" s="24">
        <v>123.44127382940384</v>
      </c>
      <c r="J63" s="24">
        <v>2.92</v>
      </c>
      <c r="K63" s="24">
        <v>337.3</v>
      </c>
      <c r="L63" s="25">
        <v>160.33706591425761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169.98487527272727</v>
      </c>
      <c r="H64" s="24">
        <v>161.41057659775097</v>
      </c>
      <c r="I64" s="24">
        <v>124.87152031762332</v>
      </c>
      <c r="J64" s="24">
        <v>2.89</v>
      </c>
      <c r="K64" s="24">
        <v>347.2</v>
      </c>
      <c r="L64" s="25">
        <v>161.63688784968241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169.98487527272727</v>
      </c>
      <c r="H65" s="24">
        <v>163.57204158566887</v>
      </c>
      <c r="I65" s="24">
        <v>126.85186160900412</v>
      </c>
      <c r="J65" s="24">
        <v>3.12</v>
      </c>
      <c r="K65" s="24">
        <v>345.8</v>
      </c>
      <c r="L65" s="25">
        <v>162.09279499547154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173.90458799999999</v>
      </c>
      <c r="H66" s="29">
        <v>163.03167533868938</v>
      </c>
      <c r="I66" s="29">
        <v>122.78116006561024</v>
      </c>
      <c r="J66" s="29">
        <v>3.24</v>
      </c>
      <c r="K66" s="29">
        <v>345.8</v>
      </c>
      <c r="L66" s="30">
        <v>163.99459258525405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173.90458799999999</v>
      </c>
      <c r="H67" s="24">
        <v>163.0335404516166</v>
      </c>
      <c r="I67" s="24">
        <v>124.31108411382704</v>
      </c>
      <c r="J67" s="24">
        <v>3.16</v>
      </c>
      <c r="K67" s="24">
        <v>337.64157700152191</v>
      </c>
      <c r="L67" s="25">
        <v>163.06465753114676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173.90458799999999</v>
      </c>
      <c r="H68" s="24">
        <v>163.03540558588105</v>
      </c>
      <c r="I68" s="24">
        <v>125.86007189781617</v>
      </c>
      <c r="J68" s="24">
        <v>3.08</v>
      </c>
      <c r="K68" s="24">
        <v>329.67563481802961</v>
      </c>
      <c r="L68" s="25">
        <v>162.15940383985267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174.3757411988048</v>
      </c>
      <c r="H69" s="24">
        <v>163.26459210068293</v>
      </c>
      <c r="I69" s="24">
        <v>126.03699930280111</v>
      </c>
      <c r="J69" s="24">
        <v>3.105</v>
      </c>
      <c r="K69" s="24">
        <v>321.89763226991715</v>
      </c>
      <c r="L69" s="25">
        <v>161.55747676033559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174.84817087535694</v>
      </c>
      <c r="H70" s="24">
        <v>163.49410079371586</v>
      </c>
      <c r="I70" s="24">
        <v>126.21417542293584</v>
      </c>
      <c r="J70" s="24">
        <v>3.13</v>
      </c>
      <c r="K70" s="24">
        <v>314.30313531715097</v>
      </c>
      <c r="L70" s="25">
        <v>160.97814618962369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175.32188048796988</v>
      </c>
      <c r="H71" s="24">
        <v>163.72393211788085</v>
      </c>
      <c r="I71" s="24">
        <v>126.3916006078509</v>
      </c>
      <c r="J71" s="24">
        <v>3.1549999999999998</v>
      </c>
      <c r="K71" s="24">
        <v>306.88781453153723</v>
      </c>
      <c r="L71" s="25">
        <v>160.42089869404543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175.79687350432653</v>
      </c>
      <c r="H72" s="24">
        <v>163.95408652671566</v>
      </c>
      <c r="I72" s="24">
        <v>126.56927520766835</v>
      </c>
      <c r="J72" s="24">
        <v>3.1799999999999997</v>
      </c>
      <c r="K72" s="24">
        <v>302.47202843763989</v>
      </c>
      <c r="L72" s="25">
        <v>160.22149322052363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176.27315340150466</v>
      </c>
      <c r="H73" s="24">
        <v>164.1845644743955</v>
      </c>
      <c r="I73" s="24">
        <v>126.7471995730024</v>
      </c>
      <c r="J73" s="24">
        <v>3.2049999999999996</v>
      </c>
      <c r="K73" s="24">
        <v>298.11978076365938</v>
      </c>
      <c r="L73" s="25">
        <v>160.03040838836111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176.75072366600239</v>
      </c>
      <c r="H74" s="24">
        <v>164.41536641573413</v>
      </c>
      <c r="I74" s="24">
        <v>126.92537405496016</v>
      </c>
      <c r="J74" s="24">
        <v>3.2299999999999995</v>
      </c>
      <c r="K74" s="24">
        <v>293.83015725996495</v>
      </c>
      <c r="L74" s="25">
        <v>159.84753734860377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177.22958779376364</v>
      </c>
      <c r="H75" s="24">
        <v>164.64649280618463</v>
      </c>
      <c r="I75" s="24">
        <v>127.10379900514228</v>
      </c>
      <c r="J75" s="24">
        <v>3.2549999999999994</v>
      </c>
      <c r="K75" s="24">
        <v>291.16273880863639</v>
      </c>
      <c r="L75" s="25">
        <v>159.8585464875718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177.7097492902038</v>
      </c>
      <c r="H76" s="24">
        <v>164.87794410184031</v>
      </c>
      <c r="I76" s="24">
        <v>127.28247477564371</v>
      </c>
      <c r="J76" s="24">
        <v>3.2799999999999994</v>
      </c>
      <c r="K76" s="24">
        <v>288.51953543877136</v>
      </c>
      <c r="L76" s="25">
        <v>159.87320090488674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178.1912116702353</v>
      </c>
      <c r="H77" s="24">
        <v>165.1097207594357</v>
      </c>
      <c r="I77" s="24">
        <v>127.46140171905431</v>
      </c>
      <c r="J77" s="24">
        <v>3.3049999999999993</v>
      </c>
      <c r="K77" s="24">
        <v>285.90032732352938</v>
      </c>
      <c r="L77" s="25">
        <v>159.89147643694338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178.67397845829345</v>
      </c>
      <c r="H78" s="24">
        <v>165.3418232363473</v>
      </c>
      <c r="I78" s="24">
        <v>127.64058018845964</v>
      </c>
      <c r="J78" s="24">
        <v>3.3299999999999992</v>
      </c>
      <c r="K78" s="24">
        <v>284.16587572803058</v>
      </c>
      <c r="L78" s="25">
        <v>160.01584667453093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179.15805318836212</v>
      </c>
      <c r="H79" s="24">
        <v>165.5742519905946</v>
      </c>
      <c r="I79" s="24">
        <v>127.82001053744156</v>
      </c>
      <c r="J79" s="24">
        <v>3.3549999999999991</v>
      </c>
      <c r="K79" s="24">
        <v>282.44194640917726</v>
      </c>
      <c r="L79" s="25">
        <v>160.14223812949314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179.64343940399974</v>
      </c>
      <c r="H80" s="24">
        <v>165.80700748084095</v>
      </c>
      <c r="I80" s="24">
        <v>127.99969312007903</v>
      </c>
      <c r="J80" s="24">
        <v>3.379999999999999</v>
      </c>
      <c r="K80" s="24">
        <v>280.7284755322068</v>
      </c>
      <c r="L80" s="25">
        <v>160.27064522480833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71" zoomScaleNormal="100" zoomScaleSheetLayoutView="100" workbookViewId="0">
      <selection activeCell="G482" sqref="G482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78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78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143.4112661307359</v>
      </c>
      <c r="M242" s="42">
        <f t="shared" si="3"/>
        <v>-1.5389609284203853E-2</v>
      </c>
      <c r="N242" s="12"/>
      <c r="O242" s="23">
        <v>45292</v>
      </c>
      <c r="P242" s="51">
        <f t="shared" ref="P242:P305" si="4">IFERROR((G242*Q$480)/$L242*(100/Q$481),"")</f>
        <v>0.60150472708741221</v>
      </c>
      <c r="Q242" s="51">
        <f t="shared" ref="Q242:Q305" si="5">IFERROR((H242*R$480)/$L242*(100/R$481),"")</f>
        <v>7.4364129618444325E-2</v>
      </c>
      <c r="R242" s="51">
        <f t="shared" ref="R242:R305" si="6">IFERROR((I242*S$480)/$L242*(100/S$481),"")</f>
        <v>8.0918869984236336E-2</v>
      </c>
      <c r="S242" s="51">
        <f t="shared" ref="S242:S305" si="7">IFERROR((J242*T$480)/$L242*(100/T$481),"")</f>
        <v>3.0786244754284327E-2</v>
      </c>
      <c r="T242" s="51">
        <f t="shared" ref="T242:T305" si="8">IFERROR((K242*U$480)/$L242*(100/U$481),"")</f>
        <v>0.21242602855562276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141.06568527405011</v>
      </c>
      <c r="M243" s="42">
        <f t="shared" si="3"/>
        <v>-1.6355624770424404E-2</v>
      </c>
      <c r="N243" s="12"/>
      <c r="O243" s="23">
        <v>45323</v>
      </c>
      <c r="P243" s="51">
        <f t="shared" si="4"/>
        <v>0.61150629458642025</v>
      </c>
      <c r="Q243" s="51">
        <f t="shared" si="5"/>
        <v>7.5213921109997764E-2</v>
      </c>
      <c r="R243" s="51">
        <f t="shared" si="6"/>
        <v>8.2131133277667662E-2</v>
      </c>
      <c r="S243" s="51">
        <f t="shared" si="7"/>
        <v>2.8355584791787944E-2</v>
      </c>
      <c r="T243" s="51">
        <f t="shared" si="8"/>
        <v>0.2027930662341263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139.78938480267232</v>
      </c>
      <c r="M244" s="42">
        <f t="shared" si="3"/>
        <v>-9.0475615589880043E-3</v>
      </c>
      <c r="N244" s="12"/>
      <c r="O244" s="23">
        <v>45352</v>
      </c>
      <c r="P244" s="51">
        <f t="shared" si="4"/>
        <v>0.61708944936696986</v>
      </c>
      <c r="Q244" s="51">
        <f t="shared" si="5"/>
        <v>7.6616066960620538E-2</v>
      </c>
      <c r="R244" s="51">
        <f t="shared" si="6"/>
        <v>8.2208814450214454E-2</v>
      </c>
      <c r="S244" s="51">
        <f t="shared" si="7"/>
        <v>2.9064389170152048E-2</v>
      </c>
      <c r="T244" s="51">
        <f t="shared" si="8"/>
        <v>0.195021280052043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141.22541577907285</v>
      </c>
      <c r="M245" s="42">
        <f t="shared" si="3"/>
        <v>1.027281848637962E-2</v>
      </c>
      <c r="N245" s="12"/>
      <c r="O245" s="23">
        <v>45383</v>
      </c>
      <c r="P245" s="51">
        <f t="shared" si="4"/>
        <v>0.61745950691035156</v>
      </c>
      <c r="Q245" s="51">
        <f t="shared" si="5"/>
        <v>7.6223273741508155E-2</v>
      </c>
      <c r="R245" s="51">
        <f t="shared" si="6"/>
        <v>8.1572491991193E-2</v>
      </c>
      <c r="S245" s="51">
        <f t="shared" si="7"/>
        <v>3.0104866773378862E-2</v>
      </c>
      <c r="T245" s="51">
        <f t="shared" si="8"/>
        <v>0.19463986058356855</v>
      </c>
      <c r="U245" s="42">
        <f t="shared" si="11"/>
        <v>1.0000000000000002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142.96231315701141</v>
      </c>
      <c r="M246" s="42">
        <f t="shared" si="3"/>
        <v>1.2298759174167895E-2</v>
      </c>
      <c r="N246" s="12"/>
      <c r="O246" s="23">
        <v>45413</v>
      </c>
      <c r="P246" s="51">
        <f t="shared" si="4"/>
        <v>0.60995778303045056</v>
      </c>
      <c r="Q246" s="51">
        <f t="shared" si="5"/>
        <v>7.5297211471138215E-2</v>
      </c>
      <c r="R246" s="51">
        <f t="shared" si="6"/>
        <v>8.0318531812380453E-2</v>
      </c>
      <c r="S246" s="51">
        <f t="shared" si="7"/>
        <v>2.9827098129791951E-2</v>
      </c>
      <c r="T246" s="51">
        <f t="shared" si="8"/>
        <v>0.20459937555623883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144.34251142325459</v>
      </c>
      <c r="M247" s="42">
        <f t="shared" si="3"/>
        <v>9.6542804587063102E-3</v>
      </c>
      <c r="N247" s="12"/>
      <c r="O247" s="23">
        <v>45444</v>
      </c>
      <c r="P247" s="51">
        <f t="shared" si="4"/>
        <v>0.6041253871110559</v>
      </c>
      <c r="Q247" s="51">
        <f t="shared" si="5"/>
        <v>7.4640209572227889E-2</v>
      </c>
      <c r="R247" s="51">
        <f t="shared" si="6"/>
        <v>7.9876021859305396E-2</v>
      </c>
      <c r="S247" s="51">
        <f t="shared" si="7"/>
        <v>2.9890469316788827E-2</v>
      </c>
      <c r="T247" s="51">
        <f t="shared" si="8"/>
        <v>0.21146791214062197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146.33931690731268</v>
      </c>
      <c r="M248" s="42">
        <f t="shared" si="3"/>
        <v>1.3833800343149516E-2</v>
      </c>
      <c r="N248" s="12"/>
      <c r="O248" s="23">
        <v>45474</v>
      </c>
      <c r="P248" s="51">
        <f t="shared" si="4"/>
        <v>0.59933503251355003</v>
      </c>
      <c r="Q248" s="51">
        <f t="shared" si="5"/>
        <v>7.3621741104868077E-2</v>
      </c>
      <c r="R248" s="51">
        <f t="shared" si="6"/>
        <v>7.9107162331509037E-2</v>
      </c>
      <c r="S248" s="51">
        <f t="shared" si="7"/>
        <v>2.9998343573646075E-2</v>
      </c>
      <c r="T248" s="51">
        <f t="shared" si="8"/>
        <v>0.21793772047642673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146.48801412204762</v>
      </c>
      <c r="M249" s="42">
        <f t="shared" si="3"/>
        <v>1.0161125381575875E-3</v>
      </c>
      <c r="N249" s="12"/>
      <c r="O249" s="23">
        <v>45505</v>
      </c>
      <c r="P249" s="51">
        <f t="shared" si="4"/>
        <v>0.5987266588485648</v>
      </c>
      <c r="Q249" s="51">
        <f t="shared" si="5"/>
        <v>7.3547009066811303E-2</v>
      </c>
      <c r="R249" s="51">
        <f t="shared" si="6"/>
        <v>7.9026862146031204E-2</v>
      </c>
      <c r="S249" s="51">
        <f t="shared" si="7"/>
        <v>2.9195081832328187E-2</v>
      </c>
      <c r="T249" s="51">
        <f t="shared" si="8"/>
        <v>0.21950438810626458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146.12994181763708</v>
      </c>
      <c r="M250" s="42">
        <f t="shared" si="3"/>
        <v>-2.4443795388762179E-3</v>
      </c>
      <c r="N250" s="12"/>
      <c r="O250" s="23">
        <v>45536</v>
      </c>
      <c r="P250" s="51">
        <f t="shared" si="4"/>
        <v>0.60019376019534754</v>
      </c>
      <c r="Q250" s="51">
        <f t="shared" si="5"/>
        <v>7.4536048283349352E-2</v>
      </c>
      <c r="R250" s="51">
        <f t="shared" si="6"/>
        <v>7.9349111852097143E-2</v>
      </c>
      <c r="S250" s="51">
        <f t="shared" si="7"/>
        <v>2.6856428279321495E-2</v>
      </c>
      <c r="T250" s="51">
        <f t="shared" si="8"/>
        <v>0.21906465138988443</v>
      </c>
      <c r="U250" s="42">
        <f t="shared" si="11"/>
        <v>0.99999999999999989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146.74791323828754</v>
      </c>
      <c r="M251" s="42">
        <f t="shared" si="3"/>
        <v>4.2289171744258613E-3</v>
      </c>
      <c r="N251" s="12"/>
      <c r="O251" s="23">
        <v>45566</v>
      </c>
      <c r="P251" s="51">
        <f t="shared" si="4"/>
        <v>0.6173425351023748</v>
      </c>
      <c r="Q251" s="51">
        <f t="shared" si="5"/>
        <v>7.3912393549445524E-2</v>
      </c>
      <c r="R251" s="51">
        <f t="shared" si="6"/>
        <v>7.9143027264234667E-2</v>
      </c>
      <c r="S251" s="51">
        <f t="shared" si="7"/>
        <v>2.6143322264431494E-2</v>
      </c>
      <c r="T251" s="51">
        <f t="shared" si="8"/>
        <v>0.20345872181951358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146.26998431274279</v>
      </c>
      <c r="M252" s="42">
        <f t="shared" si="3"/>
        <v>-3.2568021922648738E-3</v>
      </c>
      <c r="N252" s="12"/>
      <c r="O252" s="23">
        <v>45597</v>
      </c>
      <c r="P252" s="51">
        <f t="shared" si="4"/>
        <v>0.61935966702373813</v>
      </c>
      <c r="Q252" s="51">
        <f t="shared" si="5"/>
        <v>7.3905268125328216E-2</v>
      </c>
      <c r="R252" s="51">
        <f t="shared" si="6"/>
        <v>7.9337381847908992E-2</v>
      </c>
      <c r="S252" s="51">
        <f t="shared" si="7"/>
        <v>2.4250838803239902E-2</v>
      </c>
      <c r="T252" s="51">
        <f t="shared" si="8"/>
        <v>0.20314684419978471</v>
      </c>
      <c r="U252" s="42">
        <f t="shared" si="11"/>
        <v>0.99999999999999978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149.58025763185168</v>
      </c>
      <c r="M253" s="42">
        <f t="shared" si="3"/>
        <v>2.2631255036105857E-2</v>
      </c>
      <c r="N253" s="12"/>
      <c r="O253" s="23">
        <v>45627</v>
      </c>
      <c r="P253" s="51">
        <f t="shared" si="4"/>
        <v>0.60565297997064504</v>
      </c>
      <c r="Q253" s="51">
        <f t="shared" si="5"/>
        <v>7.2695187305208062E-2</v>
      </c>
      <c r="R253" s="51">
        <f t="shared" si="6"/>
        <v>7.720469787030923E-2</v>
      </c>
      <c r="S253" s="51">
        <f t="shared" si="7"/>
        <v>2.4386899714508855E-2</v>
      </c>
      <c r="T253" s="51">
        <f t="shared" si="8"/>
        <v>0.22006023513932885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152.24099623062619</v>
      </c>
      <c r="M254" s="42">
        <f t="shared" si="3"/>
        <v>1.7788033266550096E-2</v>
      </c>
      <c r="N254" s="12"/>
      <c r="O254" s="23">
        <v>45658</v>
      </c>
      <c r="P254" s="51">
        <f t="shared" si="4"/>
        <v>0.59127463103679256</v>
      </c>
      <c r="Q254" s="51">
        <f t="shared" si="5"/>
        <v>7.1185804136384118E-2</v>
      </c>
      <c r="R254" s="51">
        <f t="shared" si="6"/>
        <v>7.6040543511236541E-2</v>
      </c>
      <c r="S254" s="51">
        <f t="shared" si="7"/>
        <v>2.2060355943480818E-2</v>
      </c>
      <c r="T254" s="51">
        <f t="shared" si="8"/>
        <v>0.23943866537210598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151.06154202721984</v>
      </c>
      <c r="M255" s="42">
        <f t="shared" si="3"/>
        <v>-7.7472837974577047E-3</v>
      </c>
      <c r="N255" s="12"/>
      <c r="O255" s="23">
        <v>45689</v>
      </c>
      <c r="P255" s="51">
        <f t="shared" si="4"/>
        <v>0.59589116903571104</v>
      </c>
      <c r="Q255" s="51">
        <f t="shared" si="5"/>
        <v>7.1561048988715653E-2</v>
      </c>
      <c r="R255" s="51">
        <f t="shared" si="6"/>
        <v>7.6820860177745851E-2</v>
      </c>
      <c r="S255" s="51">
        <f t="shared" si="7"/>
        <v>2.3481620561516505E-2</v>
      </c>
      <c r="T255" s="51">
        <f t="shared" si="8"/>
        <v>0.23224530123631107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150.26202346397537</v>
      </c>
      <c r="M256" s="42">
        <f t="shared" si="3"/>
        <v>-5.292667826073183E-3</v>
      </c>
      <c r="N256" s="12"/>
      <c r="O256" s="23">
        <v>45717</v>
      </c>
      <c r="P256" s="51">
        <f t="shared" si="4"/>
        <v>0.59906180417248411</v>
      </c>
      <c r="Q256" s="51">
        <f t="shared" si="5"/>
        <v>7.2365356162767708E-2</v>
      </c>
      <c r="R256" s="51">
        <f t="shared" si="6"/>
        <v>7.6754560523947801E-2</v>
      </c>
      <c r="S256" s="51">
        <f t="shared" si="7"/>
        <v>2.2853161331041309E-2</v>
      </c>
      <c r="T256" s="51">
        <f t="shared" si="8"/>
        <v>0.22896511780975906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151.08255931099956</v>
      </c>
      <c r="M257" s="42">
        <f t="shared" si="3"/>
        <v>5.4607001031161673E-3</v>
      </c>
      <c r="N257" s="12"/>
      <c r="O257" s="23">
        <v>45748</v>
      </c>
      <c r="P257" s="51">
        <f t="shared" si="4"/>
        <v>0.60106400042370944</v>
      </c>
      <c r="Q257" s="51">
        <f t="shared" si="5"/>
        <v>7.2694467285419409E-2</v>
      </c>
      <c r="R257" s="51">
        <f t="shared" si="6"/>
        <v>7.6202711702471546E-2</v>
      </c>
      <c r="S257" s="51">
        <f t="shared" si="7"/>
        <v>2.2396018535647034E-2</v>
      </c>
      <c r="T257" s="51">
        <f t="shared" si="8"/>
        <v>0.22764280205275267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151.15280672689104</v>
      </c>
      <c r="M258" s="42">
        <f t="shared" si="3"/>
        <v>4.6496045746002856E-4</v>
      </c>
      <c r="N258" s="12"/>
      <c r="O258" s="23">
        <v>45778</v>
      </c>
      <c r="P258" s="51">
        <f t="shared" si="4"/>
        <v>0.60078465931367997</v>
      </c>
      <c r="Q258" s="51">
        <f t="shared" si="5"/>
        <v>7.2299785509213427E-2</v>
      </c>
      <c r="R258" s="51">
        <f t="shared" si="6"/>
        <v>7.6099832530710121E-2</v>
      </c>
      <c r="S258" s="51">
        <f t="shared" si="7"/>
        <v>2.288491740087514E-2</v>
      </c>
      <c r="T258" s="51">
        <f t="shared" si="8"/>
        <v>0.22793080524552148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151.19316117411677</v>
      </c>
      <c r="M259" s="42">
        <f t="shared" si="3"/>
        <v>2.6697782263895853E-4</v>
      </c>
      <c r="N259" s="12"/>
      <c r="O259" s="23">
        <v>45809</v>
      </c>
      <c r="P259" s="51">
        <f t="shared" si="4"/>
        <v>0.60062430594425487</v>
      </c>
      <c r="Q259" s="51">
        <f t="shared" si="5"/>
        <v>7.2340621739504118E-2</v>
      </c>
      <c r="R259" s="51">
        <f t="shared" si="6"/>
        <v>7.7293555895198554E-2</v>
      </c>
      <c r="S259" s="51">
        <f t="shared" si="7"/>
        <v>2.1714069885368323E-2</v>
      </c>
      <c r="T259" s="51">
        <f t="shared" si="8"/>
        <v>0.22802744653567417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151.1335338494525</v>
      </c>
      <c r="M260" s="42">
        <f t="shared" si="3"/>
        <v>-3.9437845072631816E-4</v>
      </c>
      <c r="N260" s="12"/>
      <c r="O260" s="23">
        <v>45839</v>
      </c>
      <c r="P260" s="51">
        <f t="shared" si="4"/>
        <v>0.60324943354329319</v>
      </c>
      <c r="Q260" s="51">
        <f t="shared" si="5"/>
        <v>7.2429319820097371E-2</v>
      </c>
      <c r="R260" s="51">
        <f t="shared" si="6"/>
        <v>7.7526469815812918E-2</v>
      </c>
      <c r="S260" s="51">
        <f t="shared" si="7"/>
        <v>2.2222007786724576E-2</v>
      </c>
      <c r="T260" s="51">
        <f t="shared" si="8"/>
        <v>0.22457276903407197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151.92473666451411</v>
      </c>
      <c r="M261" s="42">
        <f t="shared" si="3"/>
        <v>5.2351241641033219E-3</v>
      </c>
      <c r="N261" s="12"/>
      <c r="O261" s="23">
        <v>45870</v>
      </c>
      <c r="P261" s="51">
        <f t="shared" si="4"/>
        <v>0.60010779472605602</v>
      </c>
      <c r="Q261" s="51">
        <f t="shared" si="5"/>
        <v>7.2231649891464009E-2</v>
      </c>
      <c r="R261" s="51">
        <f t="shared" si="6"/>
        <v>7.6787114767066858E-2</v>
      </c>
      <c r="S261" s="51">
        <f t="shared" si="7"/>
        <v>2.2768639082744652E-2</v>
      </c>
      <c r="T261" s="51">
        <f t="shared" si="8"/>
        <v>0.22810480153266843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150.9346590545743</v>
      </c>
      <c r="M262" s="42">
        <f t="shared" si="3"/>
        <v>-6.5168953501373306E-3</v>
      </c>
      <c r="N262" s="12"/>
      <c r="O262" s="23">
        <v>45901</v>
      </c>
      <c r="P262" s="51">
        <f t="shared" si="4"/>
        <v>0.60404428813870414</v>
      </c>
      <c r="Q262" s="51">
        <f t="shared" si="5"/>
        <v>7.3789720914003376E-2</v>
      </c>
      <c r="R262" s="51">
        <f t="shared" si="6"/>
        <v>7.7561058483720594E-2</v>
      </c>
      <c r="S262" s="51">
        <f t="shared" si="7"/>
        <v>2.2417964302809294E-2</v>
      </c>
      <c r="T262" s="51">
        <f t="shared" si="8"/>
        <v>0.2221869681607628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152.25668296938903</v>
      </c>
      <c r="M263" s="42">
        <f t="shared" si="3"/>
        <v>8.7589154346365827E-3</v>
      </c>
      <c r="N263" s="12"/>
      <c r="O263" s="23">
        <v>45931</v>
      </c>
      <c r="P263" s="51">
        <f t="shared" si="4"/>
        <v>0.61207450164149135</v>
      </c>
      <c r="Q263" s="51">
        <f t="shared" si="5"/>
        <v>7.2671307026287019E-2</v>
      </c>
      <c r="R263" s="51">
        <f t="shared" si="6"/>
        <v>7.588297743691369E-2</v>
      </c>
      <c r="S263" s="51">
        <f t="shared" si="7"/>
        <v>2.2553770364492548E-2</v>
      </c>
      <c r="T263" s="51">
        <f t="shared" si="8"/>
        <v>0.21681744353081536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153.64246989896162</v>
      </c>
      <c r="M264" s="42">
        <f t="shared" si="3"/>
        <v>9.101649284263047E-3</v>
      </c>
      <c r="N264" s="12"/>
      <c r="O264" s="23">
        <v>45962</v>
      </c>
      <c r="P264" s="51">
        <f t="shared" si="4"/>
        <v>0.60655386112551146</v>
      </c>
      <c r="Q264" s="51">
        <f t="shared" si="5"/>
        <v>7.1956669178229529E-2</v>
      </c>
      <c r="R264" s="51">
        <f t="shared" si="6"/>
        <v>7.5198546638721761E-2</v>
      </c>
      <c r="S264" s="51">
        <f t="shared" si="7"/>
        <v>2.2595953550412235E-2</v>
      </c>
      <c r="T264" s="51">
        <f t="shared" si="8"/>
        <v>0.22369496950712517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155.13311847390219</v>
      </c>
      <c r="M265" s="42">
        <f t="shared" si="3"/>
        <v>9.7020607382896085E-3</v>
      </c>
      <c r="N265" s="12"/>
      <c r="O265" s="23">
        <v>45992</v>
      </c>
      <c r="P265" s="51">
        <f t="shared" si="4"/>
        <v>0.60072558501267392</v>
      </c>
      <c r="Q265" s="51">
        <f t="shared" si="5"/>
        <v>7.155828085314625E-2</v>
      </c>
      <c r="R265" s="51">
        <f t="shared" si="6"/>
        <v>7.5461977644197611E-2</v>
      </c>
      <c r="S265" s="51">
        <f t="shared" si="7"/>
        <v>2.1730170936756148E-2</v>
      </c>
      <c r="T265" s="51">
        <f t="shared" si="8"/>
        <v>0.23052398555322623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154.03662462320514</v>
      </c>
      <c r="M266" s="42">
        <f t="shared" si="3"/>
        <v>-7.0680836012556592E-3</v>
      </c>
      <c r="N266" s="12"/>
      <c r="O266" s="23">
        <v>46023</v>
      </c>
      <c r="P266" s="51">
        <f t="shared" si="4"/>
        <v>0.60312726681102824</v>
      </c>
      <c r="Q266" s="51">
        <f t="shared" si="5"/>
        <v>7.1831567212916295E-2</v>
      </c>
      <c r="R266" s="51">
        <f t="shared" si="6"/>
        <v>7.5469535188226661E-2</v>
      </c>
      <c r="S266" s="51">
        <f t="shared" si="7"/>
        <v>2.1966514827360104E-2</v>
      </c>
      <c r="T266" s="51">
        <f t="shared" si="8"/>
        <v>0.22760511596046881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153.08640615517697</v>
      </c>
      <c r="M267" s="42">
        <f t="shared" si="3"/>
        <v>-6.1687827187367761E-3</v>
      </c>
      <c r="N267" s="12"/>
      <c r="O267" s="23">
        <v>46054</v>
      </c>
      <c r="P267" s="51">
        <f t="shared" si="4"/>
        <v>0.60687092166509971</v>
      </c>
      <c r="Q267" s="51">
        <f t="shared" si="5"/>
        <v>7.1980481797767018E-2</v>
      </c>
      <c r="R267" s="51">
        <f t="shared" si="6"/>
        <v>7.5271857455139743E-2</v>
      </c>
      <c r="S267" s="51">
        <f t="shared" si="7"/>
        <v>2.292453033815943E-2</v>
      </c>
      <c r="T267" s="51">
        <f t="shared" si="8"/>
        <v>0.22295220874383406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151.95708500485856</v>
      </c>
      <c r="M268" s="42">
        <f t="shared" si="3"/>
        <v>-7.3770178468601788E-3</v>
      </c>
      <c r="N268" s="12"/>
      <c r="O268" s="23">
        <v>46082</v>
      </c>
      <c r="P268" s="51">
        <f t="shared" si="4"/>
        <v>0.61138109088378223</v>
      </c>
      <c r="Q268" s="51">
        <f t="shared" si="5"/>
        <v>7.2102504392090885E-2</v>
      </c>
      <c r="R268" s="51">
        <f t="shared" si="6"/>
        <v>7.5093085592147821E-2</v>
      </c>
      <c r="S268" s="51">
        <f t="shared" si="7"/>
        <v>2.284656956335103E-2</v>
      </c>
      <c r="T268" s="51">
        <f t="shared" si="8"/>
        <v>0.21857674956862821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153.73829949991509</v>
      </c>
      <c r="M269" s="42">
        <f t="shared" si="3"/>
        <v>1.1721825902356375E-2</v>
      </c>
      <c r="N269" s="12"/>
      <c r="O269" s="23">
        <v>46113</v>
      </c>
      <c r="P269" s="51">
        <f t="shared" si="4"/>
        <v>0.60805393715449718</v>
      </c>
      <c r="Q269" s="51">
        <f t="shared" si="5"/>
        <v>7.1990320550864684E-2</v>
      </c>
      <c r="R269" s="51">
        <f t="shared" si="6"/>
        <v>7.4554704896626758E-2</v>
      </c>
      <c r="S269" s="51">
        <f t="shared" si="7"/>
        <v>2.1845503540512304E-2</v>
      </c>
      <c r="T269" s="51">
        <f t="shared" si="8"/>
        <v>0.22355553385749916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156.44709958130392</v>
      </c>
      <c r="M270" s="42">
        <f t="shared" si="3"/>
        <v>1.7619552773772806E-2</v>
      </c>
      <c r="N270" s="12"/>
      <c r="O270" s="23">
        <v>46143</v>
      </c>
      <c r="P270" s="51">
        <f t="shared" si="4"/>
        <v>0.59752579979138221</v>
      </c>
      <c r="Q270" s="51">
        <f t="shared" si="5"/>
        <v>7.0715700077108729E-2</v>
      </c>
      <c r="R270" s="51">
        <f t="shared" si="6"/>
        <v>7.4437093160640663E-2</v>
      </c>
      <c r="S270" s="51">
        <f t="shared" si="7"/>
        <v>2.5004935828174892E-2</v>
      </c>
      <c r="T270" s="51">
        <f t="shared" si="8"/>
        <v>0.23231647114269355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156.21346153204371</v>
      </c>
      <c r="M271" s="42">
        <f t="shared" si="3"/>
        <v>-1.4933996851682618E-3</v>
      </c>
      <c r="N271" s="12"/>
      <c r="O271" s="23">
        <v>46174</v>
      </c>
      <c r="P271" s="51">
        <f t="shared" si="4"/>
        <v>0.59841947925329753</v>
      </c>
      <c r="Q271" s="51">
        <f t="shared" si="5"/>
        <v>7.0990590716551699E-2</v>
      </c>
      <c r="R271" s="51">
        <f t="shared" si="6"/>
        <v>7.3112289495260871E-2</v>
      </c>
      <c r="S271" s="51">
        <f t="shared" si="7"/>
        <v>2.5042334041949017E-2</v>
      </c>
      <c r="T271" s="51">
        <f t="shared" si="8"/>
        <v>0.23243530649294086</v>
      </c>
      <c r="U271" s="42">
        <f t="shared" si="11"/>
        <v>0.99999999999999989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160.33706591425761</v>
      </c>
      <c r="M272" s="42">
        <f t="shared" si="3"/>
        <v>2.6397240940519318E-2</v>
      </c>
      <c r="N272" s="12"/>
      <c r="O272" s="23">
        <v>46204</v>
      </c>
      <c r="P272" s="51">
        <f t="shared" si="4"/>
        <v>0.58573041233653655</v>
      </c>
      <c r="Q272" s="51">
        <f t="shared" si="5"/>
        <v>6.9563039299175039E-2</v>
      </c>
      <c r="R272" s="51">
        <f t="shared" si="6"/>
        <v>7.135916215826843E-2</v>
      </c>
      <c r="S272" s="51">
        <f t="shared" si="7"/>
        <v>2.2907716028724948E-2</v>
      </c>
      <c r="T272" s="51">
        <f t="shared" si="8"/>
        <v>0.25043967017729518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161.63688784968241</v>
      </c>
      <c r="M273" s="42">
        <f t="shared" si="3"/>
        <v>8.1068087906754904E-3</v>
      </c>
      <c r="N273" s="12"/>
      <c r="O273" s="23">
        <v>46235</v>
      </c>
      <c r="P273" s="51">
        <f t="shared" si="4"/>
        <v>0.58102019273054872</v>
      </c>
      <c r="Q273" s="51">
        <f t="shared" si="5"/>
        <v>6.9167091164344927E-2</v>
      </c>
      <c r="R273" s="51">
        <f t="shared" si="6"/>
        <v>7.1605469867236857E-2</v>
      </c>
      <c r="S273" s="51">
        <f t="shared" si="7"/>
        <v>2.2490040325243158E-2</v>
      </c>
      <c r="T273" s="51">
        <f t="shared" si="8"/>
        <v>0.25571720591262637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162.09279499547154</v>
      </c>
      <c r="M274" s="42">
        <f t="shared" si="3"/>
        <v>2.8205637454064014E-3</v>
      </c>
      <c r="N274" s="12"/>
      <c r="O274" s="23">
        <v>46266</v>
      </c>
      <c r="P274" s="51">
        <f t="shared" si="4"/>
        <v>0.57938599759114706</v>
      </c>
      <c r="Q274" s="51">
        <f t="shared" si="5"/>
        <v>6.9896167922648925E-2</v>
      </c>
      <c r="R274" s="51">
        <f t="shared" si="6"/>
        <v>7.2536469485907806E-2</v>
      </c>
      <c r="S274" s="51">
        <f t="shared" si="7"/>
        <v>2.4211614723507198E-2</v>
      </c>
      <c r="T274" s="51">
        <f t="shared" si="8"/>
        <v>0.25396975027678909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163.99459258525405</v>
      </c>
      <c r="M275" s="42">
        <f t="shared" si="3"/>
        <v>1.1732770662851832E-2</v>
      </c>
      <c r="N275" s="12"/>
      <c r="O275" s="23">
        <v>46296</v>
      </c>
      <c r="P275" s="51">
        <f t="shared" si="4"/>
        <v>0.58587226175143658</v>
      </c>
      <c r="Q275" s="51">
        <f t="shared" si="5"/>
        <v>6.8857375568806417E-2</v>
      </c>
      <c r="R275" s="51">
        <f t="shared" si="6"/>
        <v>6.9394569145525928E-2</v>
      </c>
      <c r="S275" s="51">
        <f t="shared" si="7"/>
        <v>2.4851256580271312E-2</v>
      </c>
      <c r="T275" s="51">
        <f t="shared" si="8"/>
        <v>0.25102453695395971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37" t="s">
        <v>79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1.306570909090909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45689</v>
      </c>
      <c r="G455" s="64"/>
      <c r="H455" s="64"/>
      <c r="I455" s="64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46082</v>
      </c>
      <c r="G456" s="64"/>
      <c r="H456" s="64">
        <v>1.5893124911160985</v>
      </c>
      <c r="I456" s="64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/>
      <c r="G457" s="64"/>
      <c r="H457" s="64"/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/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73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80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7" t="s">
        <v>79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74</v>
      </c>
      <c r="O482" s="71"/>
      <c r="P482" s="80" t="s">
        <v>3</v>
      </c>
      <c r="Q482" s="37" t="s">
        <v>79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43.770924158714223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143.4112661307359</v>
      </c>
      <c r="W483" s="12"/>
    </row>
    <row r="484" spans="5:23" s="58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43.770924158714223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141.06568527405011</v>
      </c>
      <c r="W484" s="12"/>
    </row>
    <row r="485" spans="5:23" s="58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43.770924158714223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139.78938480267232</v>
      </c>
      <c r="W485" s="12"/>
    </row>
    <row r="486" spans="5:23" s="58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45.33495931692616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141.22541577907285</v>
      </c>
      <c r="W486" s="12"/>
    </row>
    <row r="487" spans="5:23" s="58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45.33495931692616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142.96231315701141</v>
      </c>
      <c r="W487" s="12"/>
    </row>
    <row r="488" spans="5:23" s="58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45.33495931692616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144.34251142325459</v>
      </c>
      <c r="W488" s="12"/>
    </row>
    <row r="489" spans="5:23" s="58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46.17713209442492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146.33931690731268</v>
      </c>
      <c r="W489" s="12"/>
    </row>
    <row r="490" spans="5:23" s="58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46.17713209442492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146.48801412204762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46.17713209442492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146.12994181763708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50.989547965846306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146.74791323828754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50.989547965846306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146.26998431274279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50.989547965846306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149.58025763185168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50.02706479156204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152.24099623062619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50.02706479156204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151.06154202721984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50.02706479156204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150.26202346397537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51.350479156202901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151.08255931099956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51.350479156202901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151.15280672689104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51.350479156202901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151.19316117411677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51.952031140130572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151.1335338494525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51.952031140130572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151.92473666451411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51.952031140130572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150.9346590545743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55.320722250125563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152.25668296938903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153.64246989896162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155.13311847390219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154.03662462320514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153.08640615517697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151.95708500485856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153.73829949991509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156.44709958130392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156.21346153204371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160.33706591425761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161.63688784968241</v>
      </c>
      <c r="W514" s="12"/>
    </row>
    <row r="515" spans="5:23" s="58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162.09279499547154</v>
      </c>
      <c r="W515" s="12"/>
    </row>
    <row r="516" spans="5:23" s="58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163.99459258525405</v>
      </c>
      <c r="W516" s="12"/>
    </row>
    <row r="517" spans="5:23" s="58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60.133138121546956</v>
      </c>
      <c r="R517" s="39"/>
      <c r="S517" s="39"/>
      <c r="T517" s="39"/>
      <c r="U517" s="39"/>
      <c r="V517" s="85"/>
      <c r="W517" s="12"/>
    </row>
    <row r="518" spans="5:23" s="58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81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82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83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84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85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75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78</v>
      </c>
      <c r="G39" s="102" t="s">
        <v>86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87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88</v>
      </c>
      <c r="G50" s="102" t="s">
        <v>89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90</v>
      </c>
      <c r="G51" s="102" t="s">
        <v>91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76</v>
      </c>
      <c r="G52" s="102" t="s">
        <v>77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92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93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45658</v>
      </c>
      <c r="G70" s="109" t="s">
        <v>94</v>
      </c>
      <c r="H70" s="109"/>
      <c r="I70" s="109"/>
      <c r="J70" s="109" t="s">
        <v>95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94</v>
      </c>
      <c r="H71" s="109"/>
      <c r="I71" s="109"/>
      <c r="J71" s="109" t="s">
        <v>96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/>
      <c r="G72" s="109"/>
      <c r="H72" s="109"/>
      <c r="I72" s="109"/>
      <c r="J72" s="109" t="s">
        <v>97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/>
      <c r="G73" s="109"/>
      <c r="H73" s="109"/>
      <c r="I73" s="109"/>
      <c r="J73" s="109" t="s">
        <v>98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/>
      <c r="G74" s="109"/>
      <c r="H74" s="109"/>
      <c r="I74" s="109"/>
      <c r="J74" s="109" t="s">
        <v>99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45717</v>
      </c>
      <c r="G75" s="109" t="s">
        <v>100</v>
      </c>
      <c r="H75" s="109"/>
      <c r="I75" s="109"/>
      <c r="J75" s="109" t="s">
        <v>101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>
        <v>45717</v>
      </c>
      <c r="G76" s="109" t="s">
        <v>39</v>
      </c>
      <c r="H76" s="109"/>
      <c r="I76" s="109"/>
      <c r="J76" s="109" t="s">
        <v>51</v>
      </c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>
        <v>46082</v>
      </c>
      <c r="G77" s="109" t="s">
        <v>65</v>
      </c>
      <c r="H77" s="109"/>
      <c r="I77" s="109"/>
      <c r="J77" s="109" t="s">
        <v>66</v>
      </c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>
        <v>46082</v>
      </c>
      <c r="G78" s="109" t="s">
        <v>67</v>
      </c>
      <c r="H78" s="109"/>
      <c r="I78" s="109"/>
      <c r="J78" s="109" t="s">
        <v>68</v>
      </c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>
        <v>46082</v>
      </c>
      <c r="G79" s="109" t="s">
        <v>102</v>
      </c>
      <c r="H79" s="109"/>
      <c r="I79" s="109"/>
      <c r="J79" s="109" t="s">
        <v>103</v>
      </c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104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105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106</v>
      </c>
      <c r="I98" s="118" t="s">
        <v>3</v>
      </c>
      <c r="J98" s="118"/>
      <c r="K98" s="119" t="s">
        <v>107</v>
      </c>
      <c r="L98" s="101"/>
      <c r="M98" s="119" t="s">
        <v>108</v>
      </c>
      <c r="N98" s="119" t="s">
        <v>109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102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102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102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102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102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110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110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110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110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110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