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L:\OKO-faelles$\Entreprenører\Indeksberegning til entreprenørafregninger\EY prognosemodel\Til hjemmeside\2026\09 September\EY TiD Prognosemodel 17Aug2026\EY TiD Prognosemodel 17Aug2026\Flextrafik\"/>
    </mc:Choice>
  </mc:AlternateContent>
  <xr:revisionPtr revIDLastSave="0" documentId="13_ncr:1_{EB42143F-8D4C-4702-8D5F-ED76AC2E9747}" xr6:coauthVersionLast="47" xr6:coauthVersionMax="47" xr10:uidLastSave="{00000000-0000-0000-0000-000000000000}"/>
  <bookViews>
    <workbookView xWindow="-120" yWindow="-120" windowWidth="29040" windowHeight="15720" xr2:uid="{1FFDE357-E3C5-49EA-A11F-80F128A98F80}"/>
  </bookViews>
  <sheets>
    <sheet name="Prognose og aktuelt indeks" sheetId="4" r:id="rId1"/>
    <sheet name="Omkostningsindeks og vægte" sheetId="3" r:id="rId2"/>
    <sheet name="Dokumentation" sheetId="5" r:id="rId3"/>
    <sheet name="UPSLIDE_UndoFormatting" sheetId="7" state="hidden" r:id="rId4"/>
    <sheet name="UPSLIDE_Undo" sheetId="6" state="hidden" r:id="rId5"/>
  </sheets>
  <definedNames>
    <definedName name="_UNDO_UPS_" hidden="1">'Omkostningsindeks og vægte'!$G$32:$L$67</definedName>
    <definedName name="_UNDO_UPS_SEL_" hidden="1">'Omkostningsindeks og vægte'!$G$32:$L$67</definedName>
    <definedName name="_UNDO31X31X_" hidden="1">'Omkostningsindeks og vægte'!$G$32:$L$67</definedName>
    <definedName name="CIQWBGuid" hidden="1">"1ed39457-59a4-4547-919e-6ed86694800f"</definedName>
    <definedName name="CIQWBInfo" hidden="1">"{ ""CIQVersion"":""9.51.3510.3078"" }"</definedName>
    <definedName name="PM_E50E72" hidden="1">#REF!</definedName>
    <definedName name="PM_V98V105" hidden="1">#REF!</definedName>
    <definedName name="targetDocu">Dokumentation!$E$15:$S$66</definedName>
    <definedName name="targetPrognose">'Prognose og aktuelt indeks'!$F$67:$M$89</definedName>
    <definedName name="targetWeights">'Omkostningsindeks og vægte'!$F$279:$U$498</definedName>
    <definedName name="_xlnm.Print_Area" localSheetId="2">Dokumentation!$A$1:$P$71</definedName>
    <definedName name="_xlnm.Print_Area" localSheetId="0">'Prognose og aktuelt indeks'!$A$1:$N$93</definedName>
    <definedName name="_xlnm.Print_Titles" localSheetId="0">'Prognose og aktuelt indeks'!$1:$19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V67" i="3" l="1"/>
  <c r="U67" i="3"/>
  <c r="T67" i="3"/>
  <c r="S67" i="3"/>
  <c r="R67" i="3"/>
  <c r="Q67" i="3"/>
  <c r="V66" i="3"/>
  <c r="U66" i="3"/>
  <c r="T66" i="3"/>
  <c r="S66" i="3"/>
  <c r="R66" i="3"/>
  <c r="Q66" i="3"/>
  <c r="V65" i="3"/>
  <c r="U65" i="3"/>
  <c r="T65" i="3"/>
  <c r="S65" i="3"/>
  <c r="R65" i="3"/>
  <c r="Q65" i="3"/>
  <c r="V64" i="3"/>
  <c r="U64" i="3"/>
  <c r="T64" i="3"/>
  <c r="S64" i="3"/>
  <c r="R64" i="3"/>
  <c r="Q64" i="3"/>
  <c r="V63" i="3"/>
  <c r="U63" i="3"/>
  <c r="T63" i="3"/>
  <c r="S63" i="3"/>
  <c r="R63" i="3"/>
  <c r="Q63" i="3"/>
  <c r="V62" i="3"/>
  <c r="U62" i="3"/>
  <c r="T62" i="3"/>
  <c r="S62" i="3"/>
  <c r="R62" i="3"/>
  <c r="Q62" i="3"/>
  <c r="V61" i="3"/>
  <c r="U61" i="3"/>
  <c r="T61" i="3"/>
  <c r="S61" i="3"/>
  <c r="R61" i="3"/>
  <c r="Q61" i="3"/>
  <c r="V60" i="3"/>
  <c r="U60" i="3"/>
  <c r="T60" i="3"/>
  <c r="S60" i="3"/>
  <c r="R60" i="3"/>
  <c r="Q60" i="3"/>
  <c r="V59" i="3"/>
  <c r="U59" i="3"/>
  <c r="T59" i="3"/>
  <c r="S59" i="3"/>
  <c r="R59" i="3"/>
  <c r="Q59" i="3"/>
  <c r="V58" i="3"/>
  <c r="U58" i="3"/>
  <c r="T58" i="3"/>
  <c r="S58" i="3"/>
  <c r="R58" i="3"/>
  <c r="Q58" i="3"/>
  <c r="V57" i="3"/>
  <c r="U57" i="3"/>
  <c r="T57" i="3"/>
  <c r="S57" i="3"/>
  <c r="R57" i="3"/>
  <c r="Q57" i="3"/>
  <c r="V56" i="3"/>
  <c r="U56" i="3"/>
  <c r="T56" i="3"/>
  <c r="S56" i="3"/>
  <c r="R56" i="3"/>
  <c r="Q56" i="3"/>
  <c r="V55" i="3"/>
  <c r="U55" i="3"/>
  <c r="T55" i="3"/>
  <c r="S55" i="3"/>
  <c r="R55" i="3"/>
  <c r="Q55" i="3"/>
  <c r="V54" i="3"/>
  <c r="U54" i="3"/>
  <c r="T54" i="3"/>
  <c r="S54" i="3"/>
  <c r="R54" i="3"/>
  <c r="Q54" i="3"/>
  <c r="V53" i="3"/>
  <c r="U53" i="3"/>
  <c r="T53" i="3"/>
  <c r="S53" i="3"/>
  <c r="R53" i="3"/>
  <c r="Q53" i="3"/>
  <c r="V52" i="3"/>
  <c r="U52" i="3"/>
  <c r="T52" i="3"/>
  <c r="S52" i="3"/>
  <c r="R52" i="3"/>
  <c r="Q52" i="3"/>
  <c r="V51" i="3"/>
  <c r="U51" i="3"/>
  <c r="T51" i="3"/>
  <c r="S51" i="3"/>
  <c r="R51" i="3"/>
  <c r="Q51" i="3"/>
  <c r="V50" i="3"/>
  <c r="U50" i="3"/>
  <c r="T50" i="3"/>
  <c r="S50" i="3"/>
  <c r="R50" i="3"/>
  <c r="Q50" i="3"/>
  <c r="V49" i="3"/>
  <c r="U49" i="3"/>
  <c r="T49" i="3"/>
  <c r="S49" i="3"/>
  <c r="R49" i="3"/>
  <c r="Q49" i="3"/>
  <c r="V48" i="3"/>
  <c r="U48" i="3"/>
  <c r="T48" i="3"/>
  <c r="S48" i="3"/>
  <c r="R48" i="3"/>
  <c r="Q48" i="3"/>
  <c r="V47" i="3"/>
  <c r="U47" i="3"/>
  <c r="T47" i="3"/>
  <c r="S47" i="3"/>
  <c r="R47" i="3"/>
  <c r="Q47" i="3"/>
  <c r="V46" i="3"/>
  <c r="U46" i="3"/>
  <c r="T46" i="3"/>
  <c r="S46" i="3"/>
  <c r="R46" i="3"/>
  <c r="Q46" i="3"/>
  <c r="V45" i="3"/>
  <c r="U45" i="3"/>
  <c r="T45" i="3"/>
  <c r="S45" i="3"/>
  <c r="R45" i="3"/>
  <c r="Q45" i="3"/>
  <c r="V44" i="3"/>
  <c r="U44" i="3"/>
  <c r="T44" i="3"/>
  <c r="S44" i="3"/>
  <c r="R44" i="3"/>
  <c r="Q44" i="3"/>
  <c r="V43" i="3"/>
  <c r="U43" i="3"/>
  <c r="T43" i="3"/>
  <c r="S43" i="3"/>
  <c r="R43" i="3"/>
  <c r="Q43" i="3"/>
  <c r="V42" i="3"/>
  <c r="U42" i="3"/>
  <c r="T42" i="3"/>
  <c r="S42" i="3"/>
  <c r="R42" i="3"/>
  <c r="Q42" i="3"/>
  <c r="V41" i="3"/>
  <c r="U41" i="3"/>
  <c r="T41" i="3"/>
  <c r="S41" i="3"/>
  <c r="R41" i="3"/>
  <c r="Q41" i="3"/>
  <c r="V40" i="3"/>
  <c r="U40" i="3"/>
  <c r="T40" i="3"/>
  <c r="S40" i="3"/>
  <c r="R40" i="3"/>
  <c r="Q40" i="3"/>
  <c r="V39" i="3"/>
  <c r="U39" i="3"/>
  <c r="T39" i="3"/>
  <c r="S39" i="3"/>
  <c r="R39" i="3"/>
  <c r="Q39" i="3"/>
  <c r="V38" i="3"/>
  <c r="U38" i="3"/>
  <c r="T38" i="3"/>
  <c r="S38" i="3"/>
  <c r="R38" i="3"/>
  <c r="Q38" i="3"/>
  <c r="V37" i="3"/>
  <c r="U37" i="3"/>
  <c r="T37" i="3"/>
  <c r="S37" i="3"/>
  <c r="R37" i="3"/>
  <c r="Q37" i="3"/>
  <c r="V36" i="3"/>
  <c r="U36" i="3"/>
  <c r="T36" i="3"/>
  <c r="S36" i="3"/>
  <c r="R36" i="3"/>
  <c r="Q36" i="3"/>
  <c r="V35" i="3"/>
  <c r="U35" i="3"/>
  <c r="T35" i="3"/>
  <c r="S35" i="3"/>
  <c r="R35" i="3"/>
  <c r="Q35" i="3"/>
  <c r="V34" i="3"/>
  <c r="U34" i="3"/>
  <c r="T34" i="3"/>
  <c r="S34" i="3"/>
  <c r="R34" i="3"/>
  <c r="Q34" i="3"/>
  <c r="V33" i="3"/>
  <c r="U33" i="3"/>
  <c r="T33" i="3"/>
  <c r="S33" i="3"/>
  <c r="R33" i="3"/>
  <c r="Q33" i="3"/>
  <c r="V32" i="3"/>
  <c r="U32" i="3"/>
  <c r="T32" i="3"/>
  <c r="S32" i="3"/>
  <c r="R32" i="3"/>
  <c r="V31" i="3"/>
  <c r="U31" i="3"/>
  <c r="T31" i="3"/>
  <c r="S31" i="3"/>
  <c r="R31" i="3"/>
  <c r="Q31" i="3"/>
  <c r="V30" i="3"/>
  <c r="U30" i="3"/>
  <c r="T30" i="3"/>
  <c r="S30" i="3"/>
  <c r="R30" i="3"/>
  <c r="Q30" i="3"/>
  <c r="V29" i="3"/>
  <c r="U29" i="3"/>
  <c r="T29" i="3"/>
  <c r="S29" i="3"/>
  <c r="R29" i="3"/>
  <c r="Q29" i="3"/>
  <c r="V28" i="3"/>
  <c r="U28" i="3"/>
  <c r="T28" i="3"/>
  <c r="S28" i="3"/>
  <c r="R28" i="3"/>
  <c r="Q28" i="3"/>
  <c r="V27" i="3"/>
  <c r="U27" i="3"/>
  <c r="T27" i="3"/>
  <c r="S27" i="3"/>
  <c r="R27" i="3"/>
  <c r="Q27" i="3"/>
  <c r="V26" i="3"/>
  <c r="U26" i="3"/>
  <c r="T26" i="3"/>
  <c r="S26" i="3"/>
  <c r="R26" i="3"/>
  <c r="Q26" i="3"/>
  <c r="V25" i="3"/>
  <c r="U25" i="3"/>
  <c r="T25" i="3"/>
  <c r="S25" i="3"/>
  <c r="R25" i="3"/>
  <c r="Q25" i="3"/>
  <c r="V24" i="3"/>
  <c r="U24" i="3"/>
  <c r="T24" i="3"/>
  <c r="S24" i="3"/>
  <c r="R24" i="3"/>
  <c r="Q24" i="3"/>
  <c r="V23" i="3"/>
  <c r="U23" i="3"/>
  <c r="T23" i="3"/>
  <c r="S23" i="3"/>
  <c r="R23" i="3"/>
  <c r="Q23" i="3"/>
  <c r="V22" i="3"/>
  <c r="U22" i="3"/>
  <c r="T22" i="3"/>
  <c r="S22" i="3"/>
  <c r="R22" i="3"/>
  <c r="Q22" i="3"/>
  <c r="V21" i="3"/>
  <c r="U21" i="3"/>
  <c r="T21" i="3"/>
  <c r="S21" i="3"/>
  <c r="R21" i="3"/>
  <c r="Q21" i="3"/>
  <c r="V20" i="3"/>
  <c r="U20" i="3"/>
  <c r="T20" i="3"/>
  <c r="S20" i="3"/>
  <c r="R20" i="3"/>
  <c r="Q20" i="3"/>
  <c r="Q32" i="3"/>
  <c r="L271" i="3" a="1"/>
  <c r="L271" i="3" s="1"/>
  <c r="K271" i="3" a="1"/>
  <c r="K271" i="3" s="1"/>
  <c r="J271" i="3" a="1"/>
  <c r="J271" i="3" s="1"/>
  <c r="I271" i="3" a="1"/>
  <c r="I271" i="3" s="1"/>
  <c r="H271" i="3" a="1"/>
  <c r="H271" i="3" s="1"/>
  <c r="G271" i="3" a="1"/>
  <c r="G271" i="3" s="1"/>
  <c r="L270" i="3" a="1"/>
  <c r="L270" i="3" s="1"/>
  <c r="K270" i="3" a="1"/>
  <c r="K270" i="3" s="1"/>
  <c r="J270" i="3" a="1"/>
  <c r="J270" i="3" s="1"/>
  <c r="I270" i="3" a="1"/>
  <c r="I270" i="3" s="1"/>
  <c r="H270" i="3" a="1"/>
  <c r="H270" i="3" s="1"/>
  <c r="G270" i="3" a="1"/>
  <c r="G270" i="3" s="1"/>
  <c r="L269" i="3" a="1"/>
  <c r="L269" i="3" s="1"/>
  <c r="K269" i="3" a="1"/>
  <c r="K269" i="3" s="1"/>
  <c r="J269" i="3" a="1"/>
  <c r="J269" i="3" s="1"/>
  <c r="I269" i="3" a="1"/>
  <c r="I269" i="3" s="1"/>
  <c r="H269" i="3" a="1"/>
  <c r="H269" i="3" s="1"/>
  <c r="G269" i="3" a="1"/>
  <c r="G269" i="3" s="1"/>
  <c r="L268" i="3" a="1"/>
  <c r="L268" i="3" s="1"/>
  <c r="K268" i="3" a="1"/>
  <c r="K268" i="3" s="1"/>
  <c r="J268" i="3" a="1"/>
  <c r="J268" i="3" s="1"/>
  <c r="I268" i="3" a="1"/>
  <c r="I268" i="3" s="1"/>
  <c r="H268" i="3" a="1"/>
  <c r="H268" i="3" s="1"/>
  <c r="G268" i="3" a="1"/>
  <c r="G268" i="3" s="1"/>
  <c r="L267" i="3" a="1"/>
  <c r="L267" i="3" s="1"/>
  <c r="K267" i="3" a="1"/>
  <c r="K267" i="3" s="1"/>
  <c r="J267" i="3" a="1"/>
  <c r="J267" i="3" s="1"/>
  <c r="I267" i="3" a="1"/>
  <c r="I267" i="3" s="1"/>
  <c r="H267" i="3" a="1"/>
  <c r="H267" i="3" s="1"/>
  <c r="G267" i="3" a="1"/>
  <c r="G267" i="3" s="1"/>
  <c r="L266" i="3" a="1"/>
  <c r="L266" i="3" s="1"/>
  <c r="K266" i="3" a="1"/>
  <c r="K266" i="3" s="1"/>
  <c r="J266" i="3" a="1"/>
  <c r="J266" i="3" s="1"/>
  <c r="I266" i="3" a="1"/>
  <c r="I266" i="3" s="1"/>
  <c r="H266" i="3" a="1"/>
  <c r="H266" i="3" s="1"/>
  <c r="G266" i="3" a="1"/>
  <c r="G266" i="3" s="1"/>
  <c r="L265" i="3" a="1"/>
  <c r="L265" i="3" s="1"/>
  <c r="K265" i="3" a="1"/>
  <c r="K265" i="3" s="1"/>
  <c r="J265" i="3" a="1"/>
  <c r="J265" i="3" s="1"/>
  <c r="I265" i="3" a="1"/>
  <c r="I265" i="3" s="1"/>
  <c r="H265" i="3" a="1"/>
  <c r="H265" i="3" s="1"/>
  <c r="G265" i="3" a="1"/>
  <c r="G265" i="3" s="1"/>
  <c r="L264" i="3" a="1"/>
  <c r="L264" i="3" s="1"/>
  <c r="K264" i="3" a="1"/>
  <c r="K264" i="3" s="1"/>
  <c r="J264" i="3" a="1"/>
  <c r="J264" i="3" s="1"/>
  <c r="I264" i="3" a="1"/>
  <c r="I264" i="3" s="1"/>
  <c r="H264" i="3" a="1"/>
  <c r="H264" i="3" s="1"/>
  <c r="G264" i="3" a="1"/>
  <c r="G264" i="3" s="1"/>
  <c r="L263" i="3" a="1"/>
  <c r="L263" i="3" s="1"/>
  <c r="K263" i="3" a="1"/>
  <c r="K263" i="3" s="1"/>
  <c r="J263" i="3" a="1"/>
  <c r="J263" i="3" s="1"/>
  <c r="I263" i="3" a="1"/>
  <c r="I263" i="3" s="1"/>
  <c r="H263" i="3" a="1"/>
  <c r="H263" i="3" s="1"/>
  <c r="G263" i="3" a="1"/>
  <c r="G263" i="3" s="1"/>
  <c r="L262" i="3" a="1"/>
  <c r="L262" i="3" s="1"/>
  <c r="K262" i="3" a="1"/>
  <c r="K262" i="3" s="1"/>
  <c r="J262" i="3" a="1"/>
  <c r="J262" i="3" s="1"/>
  <c r="I262" i="3" a="1"/>
  <c r="I262" i="3" s="1"/>
  <c r="H262" i="3" a="1"/>
  <c r="H262" i="3" s="1"/>
  <c r="G262" i="3" a="1"/>
  <c r="G262" i="3" s="1"/>
  <c r="L261" i="3" a="1"/>
  <c r="L261" i="3" s="1"/>
  <c r="K261" i="3" a="1"/>
  <c r="K261" i="3" s="1"/>
  <c r="J261" i="3" a="1"/>
  <c r="J261" i="3" s="1"/>
  <c r="I261" i="3" a="1"/>
  <c r="I261" i="3" s="1"/>
  <c r="H261" i="3" a="1"/>
  <c r="H261" i="3" s="1"/>
  <c r="G261" i="3" a="1"/>
  <c r="G261" i="3" s="1"/>
  <c r="L260" i="3" a="1"/>
  <c r="L260" i="3" s="1"/>
  <c r="K260" i="3" a="1"/>
  <c r="K260" i="3" s="1"/>
  <c r="J260" i="3" a="1"/>
  <c r="J260" i="3" s="1"/>
  <c r="I260" i="3" a="1"/>
  <c r="I260" i="3" s="1"/>
  <c r="H260" i="3" a="1"/>
  <c r="H260" i="3" s="1"/>
  <c r="G260" i="3" a="1"/>
  <c r="G260" i="3" s="1"/>
  <c r="L259" i="3" a="1"/>
  <c r="L259" i="3" s="1"/>
  <c r="K259" i="3" a="1"/>
  <c r="K259" i="3" s="1"/>
  <c r="J259" i="3" a="1"/>
  <c r="J259" i="3" s="1"/>
  <c r="I259" i="3" a="1"/>
  <c r="I259" i="3" s="1"/>
  <c r="H259" i="3" a="1"/>
  <c r="H259" i="3" s="1"/>
  <c r="G259" i="3" a="1"/>
  <c r="G259" i="3" s="1"/>
  <c r="L258" i="3" a="1"/>
  <c r="L258" i="3" s="1"/>
  <c r="K258" i="3" a="1"/>
  <c r="K258" i="3" s="1"/>
  <c r="J258" i="3" a="1"/>
  <c r="J258" i="3" s="1"/>
  <c r="I258" i="3" a="1"/>
  <c r="I258" i="3" s="1"/>
  <c r="H258" i="3" a="1"/>
  <c r="H258" i="3" s="1"/>
  <c r="G258" i="3" a="1"/>
  <c r="G258" i="3" s="1"/>
  <c r="L257" i="3" a="1"/>
  <c r="L257" i="3" s="1"/>
  <c r="K257" i="3" a="1"/>
  <c r="K257" i="3" s="1"/>
  <c r="J257" i="3" a="1"/>
  <c r="J257" i="3" s="1"/>
  <c r="I257" i="3" a="1"/>
  <c r="I257" i="3" s="1"/>
  <c r="H257" i="3" a="1"/>
  <c r="H257" i="3" s="1"/>
  <c r="G257" i="3" a="1"/>
  <c r="G257" i="3" s="1"/>
  <c r="L256" i="3" a="1"/>
  <c r="L256" i="3" s="1"/>
  <c r="K256" i="3" a="1"/>
  <c r="K256" i="3" s="1"/>
  <c r="J256" i="3" a="1"/>
  <c r="J256" i="3" s="1"/>
  <c r="I256" i="3" a="1"/>
  <c r="I256" i="3" s="1"/>
  <c r="H256" i="3" a="1"/>
  <c r="H256" i="3" s="1"/>
  <c r="G256" i="3" a="1"/>
  <c r="G256" i="3" s="1"/>
  <c r="L255" i="3" a="1"/>
  <c r="L255" i="3" s="1"/>
  <c r="K255" i="3" a="1"/>
  <c r="K255" i="3" s="1"/>
  <c r="J255" i="3" a="1"/>
  <c r="J255" i="3" s="1"/>
  <c r="I255" i="3" a="1"/>
  <c r="I255" i="3" s="1"/>
  <c r="H255" i="3" a="1"/>
  <c r="H255" i="3" s="1"/>
  <c r="G255" i="3" a="1"/>
  <c r="G255" i="3" s="1"/>
  <c r="L254" i="3" a="1"/>
  <c r="L254" i="3" s="1"/>
  <c r="K254" i="3" a="1"/>
  <c r="K254" i="3" s="1"/>
  <c r="J254" i="3" a="1"/>
  <c r="J254" i="3" s="1"/>
  <c r="I254" i="3" a="1"/>
  <c r="I254" i="3" s="1"/>
  <c r="H254" i="3" a="1"/>
  <c r="H254" i="3" s="1"/>
  <c r="G254" i="3" a="1"/>
  <c r="G254" i="3" s="1"/>
  <c r="L253" i="3" a="1"/>
  <c r="L253" i="3" s="1"/>
  <c r="K253" i="3" a="1"/>
  <c r="K253" i="3" s="1"/>
  <c r="J253" i="3" a="1"/>
  <c r="J253" i="3" s="1"/>
  <c r="I253" i="3" a="1"/>
  <c r="I253" i="3" s="1"/>
  <c r="H253" i="3" a="1"/>
  <c r="H253" i="3" s="1"/>
  <c r="G253" i="3" a="1"/>
  <c r="G253" i="3" s="1"/>
  <c r="L252" i="3" a="1"/>
  <c r="L252" i="3" s="1"/>
  <c r="K252" i="3" a="1"/>
  <c r="K252" i="3" s="1"/>
  <c r="J252" i="3" a="1"/>
  <c r="J252" i="3" s="1"/>
  <c r="I252" i="3" a="1"/>
  <c r="I252" i="3" s="1"/>
  <c r="H252" i="3" a="1"/>
  <c r="H252" i="3" s="1"/>
  <c r="G252" i="3" a="1"/>
  <c r="G252" i="3" s="1"/>
  <c r="L251" i="3" a="1"/>
  <c r="L251" i="3" s="1"/>
  <c r="K251" i="3" a="1"/>
  <c r="K251" i="3" s="1"/>
  <c r="J251" i="3" a="1"/>
  <c r="J251" i="3" s="1"/>
  <c r="I251" i="3" a="1"/>
  <c r="I251" i="3" s="1"/>
  <c r="H251" i="3" a="1"/>
  <c r="H251" i="3" s="1"/>
  <c r="G251" i="3" a="1"/>
  <c r="G251" i="3" s="1"/>
  <c r="L250" i="3" a="1"/>
  <c r="L250" i="3" s="1"/>
  <c r="K250" i="3" a="1"/>
  <c r="K250" i="3" s="1"/>
  <c r="J250" i="3" a="1"/>
  <c r="J250" i="3" s="1"/>
  <c r="I250" i="3" a="1"/>
  <c r="I250" i="3" s="1"/>
  <c r="H250" i="3" a="1"/>
  <c r="H250" i="3" s="1"/>
  <c r="G250" i="3" a="1"/>
  <c r="G250" i="3" s="1"/>
  <c r="L249" i="3" a="1"/>
  <c r="L249" i="3" s="1"/>
  <c r="K249" i="3" a="1"/>
  <c r="K249" i="3" s="1"/>
  <c r="J249" i="3" a="1"/>
  <c r="J249" i="3" s="1"/>
  <c r="I249" i="3" a="1"/>
  <c r="I249" i="3" s="1"/>
  <c r="H249" i="3" a="1"/>
  <c r="H249" i="3" s="1"/>
  <c r="G249" i="3" a="1"/>
  <c r="G249" i="3" s="1"/>
  <c r="L248" i="3" a="1"/>
  <c r="L248" i="3" s="1"/>
  <c r="K248" i="3" a="1"/>
  <c r="K248" i="3" s="1"/>
  <c r="J248" i="3" a="1"/>
  <c r="J248" i="3" s="1"/>
  <c r="I248" i="3" a="1"/>
  <c r="I248" i="3" s="1"/>
  <c r="H248" i="3" a="1"/>
  <c r="H248" i="3" s="1"/>
  <c r="G248" i="3" a="1"/>
  <c r="G248" i="3" s="1"/>
  <c r="L247" i="3" a="1"/>
  <c r="L247" i="3" s="1"/>
  <c r="K247" i="3" a="1"/>
  <c r="K247" i="3" s="1"/>
  <c r="J247" i="3" a="1"/>
  <c r="J247" i="3" s="1"/>
  <c r="I247" i="3" a="1"/>
  <c r="I247" i="3" s="1"/>
  <c r="H247" i="3" a="1"/>
  <c r="H247" i="3" s="1"/>
  <c r="G247" i="3" a="1"/>
  <c r="G247" i="3" s="1"/>
  <c r="L246" i="3" a="1"/>
  <c r="L246" i="3" s="1"/>
  <c r="K246" i="3" a="1"/>
  <c r="K246" i="3" s="1"/>
  <c r="J246" i="3" a="1"/>
  <c r="J246" i="3" s="1"/>
  <c r="I246" i="3" a="1"/>
  <c r="I246" i="3" s="1"/>
  <c r="H246" i="3" a="1"/>
  <c r="H246" i="3" s="1"/>
  <c r="G246" i="3" a="1"/>
  <c r="G246" i="3" s="1"/>
  <c r="L245" i="3" a="1"/>
  <c r="L245" i="3" s="1"/>
  <c r="K245" i="3" a="1"/>
  <c r="K245" i="3" s="1"/>
  <c r="J245" i="3" a="1"/>
  <c r="J245" i="3" s="1"/>
  <c r="I245" i="3" a="1"/>
  <c r="I245" i="3" s="1"/>
  <c r="H245" i="3" a="1"/>
  <c r="H245" i="3" s="1"/>
  <c r="G245" i="3" a="1"/>
  <c r="G245" i="3" s="1"/>
  <c r="L244" i="3" a="1"/>
  <c r="L244" i="3" s="1"/>
  <c r="K244" i="3" a="1"/>
  <c r="K244" i="3" s="1"/>
  <c r="J244" i="3" a="1"/>
  <c r="J244" i="3" s="1"/>
  <c r="I244" i="3" a="1"/>
  <c r="I244" i="3" s="1"/>
  <c r="H244" i="3" a="1"/>
  <c r="H244" i="3" s="1"/>
  <c r="G244" i="3" a="1"/>
  <c r="G244" i="3" s="1"/>
  <c r="L243" i="3" a="1"/>
  <c r="L243" i="3" s="1"/>
  <c r="K243" i="3" a="1"/>
  <c r="K243" i="3" s="1"/>
  <c r="J243" i="3" a="1"/>
  <c r="J243" i="3" s="1"/>
  <c r="I243" i="3" a="1"/>
  <c r="I243" i="3" s="1"/>
  <c r="H243" i="3" a="1"/>
  <c r="H243" i="3" s="1"/>
  <c r="G243" i="3" a="1"/>
  <c r="G243" i="3" s="1"/>
  <c r="L242" i="3" a="1"/>
  <c r="L242" i="3" s="1"/>
  <c r="K242" i="3" a="1"/>
  <c r="K242" i="3" s="1"/>
  <c r="J242" i="3" a="1"/>
  <c r="J242" i="3" s="1"/>
  <c r="I242" i="3" a="1"/>
  <c r="I242" i="3" s="1"/>
  <c r="H242" i="3" a="1"/>
  <c r="H242" i="3" s="1"/>
  <c r="G242" i="3" a="1"/>
  <c r="G242" i="3" s="1"/>
  <c r="L241" i="3" a="1"/>
  <c r="L241" i="3" s="1"/>
  <c r="K241" i="3" a="1"/>
  <c r="K241" i="3" s="1"/>
  <c r="J241" i="3" a="1"/>
  <c r="J241" i="3" s="1"/>
  <c r="I241" i="3" a="1"/>
  <c r="I241" i="3" s="1"/>
  <c r="H241" i="3" a="1"/>
  <c r="H241" i="3" s="1"/>
  <c r="G241" i="3" a="1"/>
  <c r="G241" i="3" s="1"/>
  <c r="L240" i="3" a="1"/>
  <c r="L240" i="3" s="1"/>
  <c r="K240" i="3" a="1"/>
  <c r="K240" i="3" s="1"/>
  <c r="J240" i="3" a="1"/>
  <c r="J240" i="3" s="1"/>
  <c r="I240" i="3" a="1"/>
  <c r="I240" i="3" s="1"/>
  <c r="H240" i="3" a="1"/>
  <c r="H240" i="3" s="1"/>
  <c r="G240" i="3" a="1"/>
  <c r="G240" i="3" s="1"/>
  <c r="L239" i="3" a="1"/>
  <c r="L239" i="3" s="1"/>
  <c r="K239" i="3" a="1"/>
  <c r="K239" i="3" s="1"/>
  <c r="J239" i="3" a="1"/>
  <c r="J239" i="3" s="1"/>
  <c r="I239" i="3" a="1"/>
  <c r="I239" i="3" s="1"/>
  <c r="H239" i="3" a="1"/>
  <c r="H239" i="3" s="1"/>
  <c r="G239" i="3" a="1"/>
  <c r="G239" i="3" s="1"/>
  <c r="L238" i="3" a="1"/>
  <c r="L238" i="3" s="1"/>
  <c r="K238" i="3" a="1"/>
  <c r="K238" i="3" s="1"/>
  <c r="J238" i="3" a="1"/>
  <c r="J238" i="3" s="1"/>
  <c r="I238" i="3" a="1"/>
  <c r="I238" i="3" s="1"/>
  <c r="H238" i="3" a="1"/>
  <c r="H238" i="3" s="1"/>
  <c r="G238" i="3" a="1"/>
  <c r="G238" i="3" s="1"/>
  <c r="L237" i="3" a="1"/>
  <c r="L237" i="3" s="1"/>
  <c r="K237" i="3" a="1"/>
  <c r="K237" i="3" s="1"/>
  <c r="J237" i="3" a="1"/>
  <c r="J237" i="3" s="1"/>
  <c r="I237" i="3" a="1"/>
  <c r="I237" i="3" s="1"/>
  <c r="H237" i="3" a="1"/>
  <c r="H237" i="3" s="1"/>
  <c r="G237" i="3" a="1"/>
  <c r="G237" i="3" s="1"/>
  <c r="L236" i="3" a="1"/>
  <c r="L236" i="3" s="1"/>
  <c r="K236" i="3" a="1"/>
  <c r="K236" i="3" s="1"/>
  <c r="J236" i="3" a="1"/>
  <c r="J236" i="3" s="1"/>
  <c r="I236" i="3" a="1"/>
  <c r="I236" i="3" s="1"/>
  <c r="H236" i="3" a="1"/>
  <c r="H236" i="3" s="1"/>
  <c r="G236" i="3" a="1"/>
  <c r="G236" i="3" s="1"/>
  <c r="L235" i="3" a="1"/>
  <c r="L235" i="3" s="1"/>
  <c r="K235" i="3" a="1"/>
  <c r="K235" i="3" s="1"/>
  <c r="J235" i="3" a="1"/>
  <c r="J235" i="3" s="1"/>
  <c r="I235" i="3" a="1"/>
  <c r="I235" i="3" s="1"/>
  <c r="H235" i="3" a="1"/>
  <c r="H235" i="3" s="1"/>
  <c r="G235" i="3" a="1"/>
  <c r="G235" i="3" s="1"/>
  <c r="L234" i="3" a="1"/>
  <c r="L234" i="3" s="1"/>
  <c r="K234" i="3" a="1"/>
  <c r="K234" i="3" s="1"/>
  <c r="J234" i="3" a="1"/>
  <c r="J234" i="3" s="1"/>
  <c r="I234" i="3" a="1"/>
  <c r="I234" i="3" s="1"/>
  <c r="H234" i="3" a="1"/>
  <c r="H234" i="3" s="1"/>
  <c r="G234" i="3" a="1"/>
  <c r="G234" i="3" s="1"/>
  <c r="L233" i="3" a="1"/>
  <c r="L233" i="3" s="1"/>
  <c r="K233" i="3" a="1"/>
  <c r="K233" i="3" s="1"/>
  <c r="J233" i="3" a="1"/>
  <c r="J233" i="3" s="1"/>
  <c r="I233" i="3" a="1"/>
  <c r="I233" i="3" s="1"/>
  <c r="H233" i="3" a="1"/>
  <c r="H233" i="3" s="1"/>
  <c r="G233" i="3" a="1"/>
  <c r="G233" i="3" s="1"/>
  <c r="L232" i="3" a="1"/>
  <c r="L232" i="3" s="1"/>
  <c r="K232" i="3" a="1"/>
  <c r="K232" i="3" s="1"/>
  <c r="J232" i="3" a="1"/>
  <c r="J232" i="3" s="1"/>
  <c r="I232" i="3" a="1"/>
  <c r="I232" i="3" s="1"/>
  <c r="H232" i="3" a="1"/>
  <c r="H232" i="3" s="1"/>
  <c r="G232" i="3" a="1"/>
  <c r="G232" i="3" s="1"/>
  <c r="L231" i="3" a="1"/>
  <c r="L231" i="3" s="1"/>
  <c r="K231" i="3" a="1"/>
  <c r="K231" i="3" s="1"/>
  <c r="J231" i="3" a="1"/>
  <c r="J231" i="3" s="1"/>
  <c r="I231" i="3" a="1"/>
  <c r="I231" i="3" s="1"/>
  <c r="H231" i="3" a="1"/>
  <c r="H231" i="3" s="1"/>
  <c r="G231" i="3" a="1"/>
  <c r="G231" i="3" s="1"/>
  <c r="L230" i="3" a="1"/>
  <c r="L230" i="3" s="1"/>
  <c r="K230" i="3" a="1"/>
  <c r="K230" i="3" s="1"/>
  <c r="J230" i="3" a="1"/>
  <c r="J230" i="3" s="1"/>
  <c r="I230" i="3" a="1"/>
  <c r="I230" i="3" s="1"/>
  <c r="H230" i="3" a="1"/>
  <c r="H230" i="3" s="1"/>
  <c r="G230" i="3" a="1"/>
  <c r="G230" i="3" s="1"/>
  <c r="L229" i="3" a="1"/>
  <c r="L229" i="3" s="1"/>
  <c r="K229" i="3" a="1"/>
  <c r="K229" i="3" s="1"/>
  <c r="J229" i="3" a="1"/>
  <c r="J229" i="3" s="1"/>
  <c r="I229" i="3" a="1"/>
  <c r="I229" i="3" s="1"/>
  <c r="H229" i="3" a="1"/>
  <c r="H229" i="3" s="1"/>
  <c r="G229" i="3" a="1"/>
  <c r="G229" i="3" s="1"/>
  <c r="L228" i="3" a="1"/>
  <c r="L228" i="3" s="1"/>
  <c r="K228" i="3" a="1"/>
  <c r="K228" i="3" s="1"/>
  <c r="J228" i="3" a="1"/>
  <c r="J228" i="3" s="1"/>
  <c r="I228" i="3" a="1"/>
  <c r="I228" i="3" s="1"/>
  <c r="H228" i="3" a="1"/>
  <c r="H228" i="3" s="1"/>
  <c r="G228" i="3" a="1"/>
  <c r="G228" i="3" s="1"/>
  <c r="L227" i="3" a="1"/>
  <c r="L227" i="3" s="1"/>
  <c r="K227" i="3" a="1"/>
  <c r="K227" i="3" s="1"/>
  <c r="J227" i="3" a="1"/>
  <c r="J227" i="3" s="1"/>
  <c r="I227" i="3" a="1"/>
  <c r="I227" i="3" s="1"/>
  <c r="H227" i="3" a="1"/>
  <c r="H227" i="3" s="1"/>
  <c r="G227" i="3" a="1"/>
  <c r="G227" i="3" s="1"/>
  <c r="L226" i="3" a="1"/>
  <c r="L226" i="3" s="1"/>
  <c r="K226" i="3" a="1"/>
  <c r="K226" i="3" s="1"/>
  <c r="J226" i="3" a="1"/>
  <c r="J226" i="3" s="1"/>
  <c r="I226" i="3" a="1"/>
  <c r="I226" i="3" s="1"/>
  <c r="H226" i="3" a="1"/>
  <c r="H226" i="3" s="1"/>
  <c r="G226" i="3" a="1"/>
  <c r="G226" i="3" s="1"/>
  <c r="L225" i="3" a="1"/>
  <c r="L225" i="3" s="1"/>
  <c r="K225" i="3" a="1"/>
  <c r="K225" i="3" s="1"/>
  <c r="J225" i="3" a="1"/>
  <c r="J225" i="3" s="1"/>
  <c r="I225" i="3" a="1"/>
  <c r="I225" i="3" s="1"/>
  <c r="H225" i="3" a="1"/>
  <c r="H225" i="3" s="1"/>
  <c r="G225" i="3" a="1"/>
  <c r="G225" i="3" s="1"/>
  <c r="L224" i="3" a="1"/>
  <c r="L224" i="3" s="1"/>
  <c r="K224" i="3" a="1"/>
  <c r="K224" i="3" s="1"/>
  <c r="J224" i="3" a="1"/>
  <c r="J224" i="3" s="1"/>
  <c r="I224" i="3" a="1"/>
  <c r="I224" i="3" s="1"/>
  <c r="H224" i="3" a="1"/>
  <c r="H224" i="3" s="1"/>
  <c r="G224" i="3" a="1"/>
  <c r="G224" i="3" s="1"/>
  <c r="L223" i="3" a="1"/>
  <c r="L223" i="3" s="1"/>
  <c r="K223" i="3" a="1"/>
  <c r="K223" i="3" s="1"/>
  <c r="J223" i="3" a="1"/>
  <c r="J223" i="3" s="1"/>
  <c r="I223" i="3" a="1"/>
  <c r="I223" i="3" s="1"/>
  <c r="H223" i="3" a="1"/>
  <c r="H223" i="3" s="1"/>
  <c r="G223" i="3" a="1"/>
  <c r="G223" i="3" s="1"/>
  <c r="L222" i="3" a="1"/>
  <c r="L222" i="3" s="1"/>
  <c r="K222" i="3" a="1"/>
  <c r="K222" i="3" s="1"/>
  <c r="J222" i="3" a="1"/>
  <c r="J222" i="3" s="1"/>
  <c r="I222" i="3" a="1"/>
  <c r="I222" i="3" s="1"/>
  <c r="H222" i="3" a="1"/>
  <c r="H222" i="3" s="1"/>
  <c r="G222" i="3" a="1"/>
  <c r="G222" i="3" s="1"/>
  <c r="L221" i="3" a="1"/>
  <c r="L221" i="3" s="1"/>
  <c r="K221" i="3" a="1"/>
  <c r="K221" i="3" s="1"/>
  <c r="J221" i="3" a="1"/>
  <c r="J221" i="3" s="1"/>
  <c r="I221" i="3" a="1"/>
  <c r="I221" i="3" s="1"/>
  <c r="H221" i="3" a="1"/>
  <c r="H221" i="3" s="1"/>
  <c r="G221" i="3" a="1"/>
  <c r="G221" i="3" s="1"/>
  <c r="L220" i="3" a="1"/>
  <c r="L220" i="3" s="1"/>
  <c r="K220" i="3" a="1"/>
  <c r="K220" i="3" s="1"/>
  <c r="J220" i="3" a="1"/>
  <c r="J220" i="3" s="1"/>
  <c r="I220" i="3" a="1"/>
  <c r="I220" i="3" s="1"/>
  <c r="H220" i="3" a="1"/>
  <c r="H220" i="3" s="1"/>
  <c r="G220" i="3" a="1"/>
  <c r="G220" i="3" s="1"/>
  <c r="L219" i="3" a="1"/>
  <c r="L219" i="3" s="1"/>
  <c r="K219" i="3" a="1"/>
  <c r="K219" i="3" s="1"/>
  <c r="J219" i="3" a="1"/>
  <c r="J219" i="3" s="1"/>
  <c r="I219" i="3" a="1"/>
  <c r="I219" i="3" s="1"/>
  <c r="H219" i="3" a="1"/>
  <c r="H219" i="3" s="1"/>
  <c r="G219" i="3" a="1"/>
  <c r="G219" i="3" s="1"/>
  <c r="L218" i="3" a="1"/>
  <c r="L218" i="3" s="1"/>
  <c r="K218" i="3" a="1"/>
  <c r="K218" i="3" s="1"/>
  <c r="J218" i="3" a="1"/>
  <c r="J218" i="3" s="1"/>
  <c r="I218" i="3" a="1"/>
  <c r="I218" i="3" s="1"/>
  <c r="H218" i="3" a="1"/>
  <c r="H218" i="3" s="1"/>
  <c r="G218" i="3" a="1"/>
  <c r="G218" i="3" s="1"/>
  <c r="L217" i="3" a="1"/>
  <c r="L217" i="3" s="1"/>
  <c r="K217" i="3" a="1"/>
  <c r="K217" i="3" s="1"/>
  <c r="J217" i="3" a="1"/>
  <c r="J217" i="3" s="1"/>
  <c r="I217" i="3" a="1"/>
  <c r="I217" i="3" s="1"/>
  <c r="H217" i="3" a="1"/>
  <c r="H217" i="3" s="1"/>
  <c r="G217" i="3" a="1"/>
  <c r="G217" i="3" s="1"/>
  <c r="L216" i="3" a="1"/>
  <c r="L216" i="3" s="1"/>
  <c r="K216" i="3" a="1"/>
  <c r="K216" i="3" s="1"/>
  <c r="J216" i="3" a="1"/>
  <c r="J216" i="3" s="1"/>
  <c r="I216" i="3" a="1"/>
  <c r="I216" i="3" s="1"/>
  <c r="H216" i="3" a="1"/>
  <c r="H216" i="3" s="1"/>
  <c r="G216" i="3" a="1"/>
  <c r="G216" i="3" s="1"/>
  <c r="L215" i="3" a="1"/>
  <c r="L215" i="3" s="1"/>
  <c r="K215" i="3" a="1"/>
  <c r="K215" i="3" s="1"/>
  <c r="J215" i="3" a="1"/>
  <c r="J215" i="3" s="1"/>
  <c r="I215" i="3" a="1"/>
  <c r="I215" i="3" s="1"/>
  <c r="H215" i="3" a="1"/>
  <c r="H215" i="3" s="1"/>
  <c r="G215" i="3" a="1"/>
  <c r="G215" i="3" s="1"/>
  <c r="L214" i="3" a="1"/>
  <c r="L214" i="3" s="1"/>
  <c r="K214" i="3" a="1"/>
  <c r="K214" i="3" s="1"/>
  <c r="J214" i="3" a="1"/>
  <c r="J214" i="3" s="1"/>
  <c r="I214" i="3" a="1"/>
  <c r="I214" i="3" s="1"/>
  <c r="H214" i="3" a="1"/>
  <c r="H214" i="3" s="1"/>
  <c r="G214" i="3" a="1"/>
  <c r="G214" i="3" s="1"/>
  <c r="L213" i="3" a="1"/>
  <c r="L213" i="3" s="1"/>
  <c r="K213" i="3" a="1"/>
  <c r="K213" i="3" s="1"/>
  <c r="J213" i="3" a="1"/>
  <c r="J213" i="3" s="1"/>
  <c r="I213" i="3" a="1"/>
  <c r="I213" i="3" s="1"/>
  <c r="H213" i="3" a="1"/>
  <c r="H213" i="3" s="1"/>
  <c r="G213" i="3" a="1"/>
  <c r="G213" i="3" s="1"/>
  <c r="L212" i="3" a="1"/>
  <c r="L212" i="3" s="1"/>
  <c r="K212" i="3" a="1"/>
  <c r="K212" i="3" s="1"/>
  <c r="J212" i="3" a="1"/>
  <c r="J212" i="3" s="1"/>
  <c r="I212" i="3" a="1"/>
  <c r="I212" i="3" s="1"/>
  <c r="H212" i="3" a="1"/>
  <c r="H212" i="3" s="1"/>
  <c r="G212" i="3" a="1"/>
  <c r="G212" i="3" s="1"/>
  <c r="L211" i="3" a="1"/>
  <c r="L211" i="3" s="1"/>
  <c r="K211" i="3" a="1"/>
  <c r="K211" i="3" s="1"/>
  <c r="J211" i="3" a="1"/>
  <c r="J211" i="3" s="1"/>
  <c r="I211" i="3" a="1"/>
  <c r="I211" i="3" s="1"/>
  <c r="H211" i="3" a="1"/>
  <c r="H211" i="3" s="1"/>
  <c r="G211" i="3" a="1"/>
  <c r="G211" i="3" s="1"/>
  <c r="L210" i="3" a="1"/>
  <c r="L210" i="3" s="1"/>
  <c r="K210" i="3" a="1"/>
  <c r="K210" i="3" s="1"/>
  <c r="J210" i="3" a="1"/>
  <c r="J210" i="3" s="1"/>
  <c r="I210" i="3" a="1"/>
  <c r="I210" i="3" s="1"/>
  <c r="H210" i="3" a="1"/>
  <c r="H210" i="3" s="1"/>
  <c r="G210" i="3" a="1"/>
  <c r="G210" i="3" s="1"/>
  <c r="L209" i="3" a="1"/>
  <c r="L209" i="3" s="1"/>
  <c r="K209" i="3" a="1"/>
  <c r="K209" i="3" s="1"/>
  <c r="J209" i="3" a="1"/>
  <c r="J209" i="3" s="1"/>
  <c r="I209" i="3" a="1"/>
  <c r="I209" i="3" s="1"/>
  <c r="H209" i="3" a="1"/>
  <c r="H209" i="3" s="1"/>
  <c r="G209" i="3" a="1"/>
  <c r="G209" i="3" s="1"/>
  <c r="L208" i="3" a="1"/>
  <c r="L208" i="3" s="1"/>
  <c r="K208" i="3" a="1"/>
  <c r="K208" i="3" s="1"/>
  <c r="J208" i="3" a="1"/>
  <c r="J208" i="3" s="1"/>
  <c r="I208" i="3" a="1"/>
  <c r="I208" i="3" s="1"/>
  <c r="H208" i="3" a="1"/>
  <c r="H208" i="3" s="1"/>
  <c r="G208" i="3" a="1"/>
  <c r="G208" i="3" s="1"/>
  <c r="L207" i="3" a="1"/>
  <c r="L207" i="3" s="1"/>
  <c r="K207" i="3" a="1"/>
  <c r="K207" i="3" s="1"/>
  <c r="J207" i="3" a="1"/>
  <c r="J207" i="3" s="1"/>
  <c r="I207" i="3" a="1"/>
  <c r="I207" i="3" s="1"/>
  <c r="H207" i="3" a="1"/>
  <c r="H207" i="3" s="1"/>
  <c r="G207" i="3" a="1"/>
  <c r="G207" i="3" s="1"/>
  <c r="L206" i="3" a="1"/>
  <c r="L206" i="3" s="1"/>
  <c r="K206" i="3" a="1"/>
  <c r="K206" i="3" s="1"/>
  <c r="J206" i="3" a="1"/>
  <c r="J206" i="3" s="1"/>
  <c r="I206" i="3" a="1"/>
  <c r="I206" i="3" s="1"/>
  <c r="H206" i="3" a="1"/>
  <c r="H206" i="3" s="1"/>
  <c r="G206" i="3" a="1"/>
  <c r="G206" i="3" s="1"/>
  <c r="L205" i="3" a="1"/>
  <c r="L205" i="3" s="1"/>
  <c r="K205" i="3" a="1"/>
  <c r="K205" i="3" s="1"/>
  <c r="J205" i="3" a="1"/>
  <c r="J205" i="3" s="1"/>
  <c r="I205" i="3" a="1"/>
  <c r="I205" i="3" s="1"/>
  <c r="H205" i="3" a="1"/>
  <c r="H205" i="3" s="1"/>
  <c r="G205" i="3" a="1"/>
  <c r="G205" i="3" s="1"/>
  <c r="L204" i="3" a="1"/>
  <c r="L204" i="3" s="1"/>
  <c r="K204" i="3" a="1"/>
  <c r="K204" i="3" s="1"/>
  <c r="J204" i="3" a="1"/>
  <c r="J204" i="3" s="1"/>
  <c r="I204" i="3" a="1"/>
  <c r="I204" i="3" s="1"/>
  <c r="H204" i="3" a="1"/>
  <c r="H204" i="3" s="1"/>
  <c r="G204" i="3" a="1"/>
  <c r="G204" i="3" s="1"/>
  <c r="L203" i="3" a="1"/>
  <c r="L203" i="3" s="1"/>
  <c r="K203" i="3" a="1"/>
  <c r="K203" i="3" s="1"/>
  <c r="J203" i="3" a="1"/>
  <c r="J203" i="3" s="1"/>
  <c r="I203" i="3" a="1"/>
  <c r="I203" i="3" s="1"/>
  <c r="H203" i="3" a="1"/>
  <c r="H203" i="3" s="1"/>
  <c r="G203" i="3" a="1"/>
  <c r="G203" i="3" s="1"/>
  <c r="L202" i="3" a="1"/>
  <c r="L202" i="3" s="1"/>
  <c r="K202" i="3" a="1"/>
  <c r="K202" i="3" s="1"/>
  <c r="J202" i="3" a="1"/>
  <c r="J202" i="3" s="1"/>
  <c r="I202" i="3" a="1"/>
  <c r="I202" i="3" s="1"/>
  <c r="H202" i="3" a="1"/>
  <c r="H202" i="3" s="1"/>
  <c r="G202" i="3" a="1"/>
  <c r="G202" i="3" s="1"/>
  <c r="L201" i="3" a="1"/>
  <c r="L201" i="3" s="1"/>
  <c r="K201" i="3" a="1"/>
  <c r="K201" i="3" s="1"/>
  <c r="J201" i="3" a="1"/>
  <c r="J201" i="3" s="1"/>
  <c r="I201" i="3" a="1"/>
  <c r="I201" i="3" s="1"/>
  <c r="H201" i="3" a="1"/>
  <c r="H201" i="3" s="1"/>
  <c r="G201" i="3" a="1"/>
  <c r="G201" i="3" s="1"/>
  <c r="L200" i="3" a="1"/>
  <c r="L200" i="3" s="1"/>
  <c r="K200" i="3" a="1"/>
  <c r="K200" i="3" s="1"/>
  <c r="J200" i="3" a="1"/>
  <c r="J200" i="3" s="1"/>
  <c r="I200" i="3" a="1"/>
  <c r="I200" i="3" s="1"/>
  <c r="H200" i="3" a="1"/>
  <c r="H200" i="3" s="1"/>
  <c r="G200" i="3" a="1"/>
  <c r="G200" i="3" s="1"/>
  <c r="L199" i="3" a="1"/>
  <c r="L199" i="3" s="1"/>
  <c r="K199" i="3" a="1"/>
  <c r="K199" i="3" s="1"/>
  <c r="J199" i="3" a="1"/>
  <c r="J199" i="3" s="1"/>
  <c r="I199" i="3" a="1"/>
  <c r="I199" i="3" s="1"/>
  <c r="H199" i="3" a="1"/>
  <c r="H199" i="3" s="1"/>
  <c r="G199" i="3" a="1"/>
  <c r="G199" i="3" s="1"/>
  <c r="L198" i="3" a="1"/>
  <c r="L198" i="3" s="1"/>
  <c r="K198" i="3" a="1"/>
  <c r="K198" i="3" s="1"/>
  <c r="J198" i="3" a="1"/>
  <c r="J198" i="3" s="1"/>
  <c r="I198" i="3" a="1"/>
  <c r="I198" i="3" s="1"/>
  <c r="H198" i="3" a="1"/>
  <c r="H198" i="3" s="1"/>
  <c r="G198" i="3" a="1"/>
  <c r="G198" i="3" s="1"/>
  <c r="L197" i="3" a="1"/>
  <c r="L197" i="3" s="1"/>
  <c r="K197" i="3" a="1"/>
  <c r="K197" i="3" s="1"/>
  <c r="J197" i="3" a="1"/>
  <c r="J197" i="3" s="1"/>
  <c r="I197" i="3" a="1"/>
  <c r="I197" i="3" s="1"/>
  <c r="H197" i="3" a="1"/>
  <c r="H197" i="3" s="1"/>
  <c r="G197" i="3" a="1"/>
  <c r="G197" i="3" s="1"/>
  <c r="L196" i="3" a="1"/>
  <c r="L196" i="3" s="1"/>
  <c r="K196" i="3" a="1"/>
  <c r="K196" i="3" s="1"/>
  <c r="J196" i="3" a="1"/>
  <c r="J196" i="3" s="1"/>
  <c r="I196" i="3" a="1"/>
  <c r="I196" i="3" s="1"/>
  <c r="H196" i="3" a="1"/>
  <c r="H196" i="3" s="1"/>
  <c r="G196" i="3" a="1"/>
  <c r="G196" i="3" s="1"/>
  <c r="L195" i="3" a="1"/>
  <c r="L195" i="3" s="1"/>
  <c r="K195" i="3" a="1"/>
  <c r="K195" i="3" s="1"/>
  <c r="J195" i="3" a="1"/>
  <c r="J195" i="3" s="1"/>
  <c r="I195" i="3" a="1"/>
  <c r="I195" i="3" s="1"/>
  <c r="H195" i="3" a="1"/>
  <c r="H195" i="3" s="1"/>
  <c r="G195" i="3" a="1"/>
  <c r="G195" i="3" s="1"/>
  <c r="L194" i="3" a="1"/>
  <c r="L194" i="3" s="1"/>
  <c r="K194" i="3" a="1"/>
  <c r="K194" i="3" s="1"/>
  <c r="J194" i="3" a="1"/>
  <c r="J194" i="3" s="1"/>
  <c r="I194" i="3" a="1"/>
  <c r="I194" i="3" s="1"/>
  <c r="H194" i="3" a="1"/>
  <c r="H194" i="3" s="1"/>
  <c r="G194" i="3" a="1"/>
  <c r="G194" i="3" s="1"/>
  <c r="L193" i="3" a="1"/>
  <c r="L193" i="3" s="1"/>
  <c r="K193" i="3" a="1"/>
  <c r="K193" i="3" s="1"/>
  <c r="J193" i="3" a="1"/>
  <c r="J193" i="3" s="1"/>
  <c r="I193" i="3" a="1"/>
  <c r="I193" i="3" s="1"/>
  <c r="H193" i="3" a="1"/>
  <c r="H193" i="3" s="1"/>
  <c r="G193" i="3" a="1"/>
  <c r="G193" i="3" s="1"/>
  <c r="L192" i="3" a="1"/>
  <c r="L192" i="3" s="1"/>
  <c r="K192" i="3" a="1"/>
  <c r="K192" i="3" s="1"/>
  <c r="J192" i="3" a="1"/>
  <c r="J192" i="3" s="1"/>
  <c r="I192" i="3" a="1"/>
  <c r="I192" i="3" s="1"/>
  <c r="H192" i="3" a="1"/>
  <c r="H192" i="3" s="1"/>
  <c r="G192" i="3" a="1"/>
  <c r="G192" i="3" s="1"/>
  <c r="L191" i="3" a="1"/>
  <c r="L191" i="3" s="1"/>
  <c r="K191" i="3" a="1"/>
  <c r="K191" i="3" s="1"/>
  <c r="J191" i="3" a="1"/>
  <c r="J191" i="3" s="1"/>
  <c r="I191" i="3" a="1"/>
  <c r="I191" i="3" s="1"/>
  <c r="H191" i="3" a="1"/>
  <c r="H191" i="3" s="1"/>
  <c r="G191" i="3" a="1"/>
  <c r="G191" i="3" s="1"/>
  <c r="L190" i="3" a="1"/>
  <c r="L190" i="3" s="1"/>
  <c r="K190" i="3" a="1"/>
  <c r="K190" i="3" s="1"/>
  <c r="J190" i="3" a="1"/>
  <c r="J190" i="3" s="1"/>
  <c r="I190" i="3" a="1"/>
  <c r="I190" i="3" s="1"/>
  <c r="H190" i="3" a="1"/>
  <c r="H190" i="3" s="1"/>
  <c r="G190" i="3" a="1"/>
  <c r="G190" i="3" s="1"/>
  <c r="L189" i="3" a="1"/>
  <c r="L189" i="3" s="1"/>
  <c r="K189" i="3" a="1"/>
  <c r="K189" i="3" s="1"/>
  <c r="J189" i="3" a="1"/>
  <c r="J189" i="3" s="1"/>
  <c r="I189" i="3" a="1"/>
  <c r="I189" i="3" s="1"/>
  <c r="H189" i="3" a="1"/>
  <c r="H189" i="3" s="1"/>
  <c r="G189" i="3" a="1"/>
  <c r="G189" i="3" s="1"/>
  <c r="L188" i="3" a="1"/>
  <c r="L188" i="3" s="1"/>
  <c r="K188" i="3" a="1"/>
  <c r="K188" i="3" s="1"/>
  <c r="J188" i="3" a="1"/>
  <c r="J188" i="3" s="1"/>
  <c r="I188" i="3" a="1"/>
  <c r="I188" i="3" s="1"/>
  <c r="H188" i="3" a="1"/>
  <c r="H188" i="3" s="1"/>
  <c r="G188" i="3" a="1"/>
  <c r="G188" i="3" s="1"/>
  <c r="L187" i="3" a="1"/>
  <c r="L187" i="3" s="1"/>
  <c r="K187" i="3" a="1"/>
  <c r="K187" i="3" s="1"/>
  <c r="J187" i="3" a="1"/>
  <c r="J187" i="3" s="1"/>
  <c r="I187" i="3" a="1"/>
  <c r="I187" i="3" s="1"/>
  <c r="H187" i="3" a="1"/>
  <c r="H187" i="3" s="1"/>
  <c r="G187" i="3" a="1"/>
  <c r="G187" i="3" s="1"/>
  <c r="L186" i="3" a="1"/>
  <c r="L186" i="3" s="1"/>
  <c r="K186" i="3" a="1"/>
  <c r="K186" i="3" s="1"/>
  <c r="J186" i="3" a="1"/>
  <c r="J186" i="3" s="1"/>
  <c r="I186" i="3" a="1"/>
  <c r="I186" i="3" s="1"/>
  <c r="H186" i="3" a="1"/>
  <c r="H186" i="3" s="1"/>
  <c r="G186" i="3" a="1"/>
  <c r="G186" i="3" s="1"/>
  <c r="L185" i="3" a="1"/>
  <c r="L185" i="3" s="1"/>
  <c r="K185" i="3" a="1"/>
  <c r="K185" i="3" s="1"/>
  <c r="J185" i="3" a="1"/>
  <c r="J185" i="3" s="1"/>
  <c r="I185" i="3" a="1"/>
  <c r="I185" i="3" s="1"/>
  <c r="H185" i="3" a="1"/>
  <c r="H185" i="3" s="1"/>
  <c r="G185" i="3" a="1"/>
  <c r="G185" i="3" s="1"/>
  <c r="L184" i="3" a="1"/>
  <c r="L184" i="3" s="1"/>
  <c r="K184" i="3" a="1"/>
  <c r="K184" i="3" s="1"/>
  <c r="J184" i="3" a="1"/>
  <c r="J184" i="3" s="1"/>
  <c r="I184" i="3" a="1"/>
  <c r="I184" i="3" s="1"/>
  <c r="H184" i="3" a="1"/>
  <c r="H184" i="3" s="1"/>
  <c r="G184" i="3" a="1"/>
  <c r="G184" i="3" s="1"/>
  <c r="L183" i="3" a="1"/>
  <c r="L183" i="3" s="1"/>
  <c r="K183" i="3" a="1"/>
  <c r="K183" i="3" s="1"/>
  <c r="J183" i="3" a="1"/>
  <c r="J183" i="3" s="1"/>
  <c r="I183" i="3" a="1"/>
  <c r="I183" i="3" s="1"/>
  <c r="H183" i="3" a="1"/>
  <c r="H183" i="3" s="1"/>
  <c r="G183" i="3" a="1"/>
  <c r="G183" i="3" s="1"/>
  <c r="L182" i="3" a="1"/>
  <c r="L182" i="3" s="1"/>
  <c r="K182" i="3" a="1"/>
  <c r="K182" i="3" s="1"/>
  <c r="J182" i="3" a="1"/>
  <c r="J182" i="3" s="1"/>
  <c r="I182" i="3" a="1"/>
  <c r="I182" i="3" s="1"/>
  <c r="H182" i="3" a="1"/>
  <c r="H182" i="3" s="1"/>
  <c r="G182" i="3" a="1"/>
  <c r="G182" i="3" s="1"/>
  <c r="L181" i="3" a="1"/>
  <c r="L181" i="3" s="1"/>
  <c r="K181" i="3" a="1"/>
  <c r="K181" i="3" s="1"/>
  <c r="J181" i="3" a="1"/>
  <c r="J181" i="3" s="1"/>
  <c r="I181" i="3" a="1"/>
  <c r="I181" i="3" s="1"/>
  <c r="H181" i="3" a="1"/>
  <c r="H181" i="3" s="1"/>
  <c r="G181" i="3" a="1"/>
  <c r="G181" i="3" s="1"/>
  <c r="L180" i="3" a="1"/>
  <c r="L180" i="3" s="1"/>
  <c r="K180" i="3" a="1"/>
  <c r="K180" i="3" s="1"/>
  <c r="J180" i="3" a="1"/>
  <c r="J180" i="3" s="1"/>
  <c r="I180" i="3" a="1"/>
  <c r="I180" i="3" s="1"/>
  <c r="H180" i="3" a="1"/>
  <c r="H180" i="3" s="1"/>
  <c r="G180" i="3" a="1"/>
  <c r="G180" i="3" s="1"/>
  <c r="L179" i="3" a="1"/>
  <c r="L179" i="3" s="1"/>
  <c r="K179" i="3" a="1"/>
  <c r="K179" i="3" s="1"/>
  <c r="J179" i="3" a="1"/>
  <c r="J179" i="3" s="1"/>
  <c r="I179" i="3" a="1"/>
  <c r="I179" i="3" s="1"/>
  <c r="H179" i="3" a="1"/>
  <c r="H179" i="3" s="1"/>
  <c r="G179" i="3" a="1"/>
  <c r="G179" i="3" s="1"/>
  <c r="L178" i="3" a="1"/>
  <c r="L178" i="3" s="1"/>
  <c r="K178" i="3" a="1"/>
  <c r="K178" i="3" s="1"/>
  <c r="J178" i="3" a="1"/>
  <c r="J178" i="3" s="1"/>
  <c r="I178" i="3" a="1"/>
  <c r="I178" i="3" s="1"/>
  <c r="H178" i="3" a="1"/>
  <c r="H178" i="3" s="1"/>
  <c r="G178" i="3" a="1"/>
  <c r="G178" i="3" s="1"/>
  <c r="L177" i="3" a="1"/>
  <c r="L177" i="3" s="1"/>
  <c r="K177" i="3" a="1"/>
  <c r="K177" i="3" s="1"/>
  <c r="J177" i="3" a="1"/>
  <c r="J177" i="3" s="1"/>
  <c r="I177" i="3" a="1"/>
  <c r="I177" i="3" s="1"/>
  <c r="H177" i="3" a="1"/>
  <c r="H177" i="3" s="1"/>
  <c r="G177" i="3" a="1"/>
  <c r="G177" i="3" s="1"/>
  <c r="L176" i="3" a="1"/>
  <c r="L176" i="3" s="1"/>
  <c r="K176" i="3" a="1"/>
  <c r="K176" i="3" s="1"/>
  <c r="J176" i="3" a="1"/>
  <c r="J176" i="3" s="1"/>
  <c r="I176" i="3" a="1"/>
  <c r="I176" i="3" s="1"/>
  <c r="H176" i="3" a="1"/>
  <c r="H176" i="3" s="1"/>
  <c r="G176" i="3" a="1"/>
  <c r="G176" i="3" s="1"/>
  <c r="L175" i="3" a="1"/>
  <c r="L175" i="3" s="1"/>
  <c r="K175" i="3" a="1"/>
  <c r="K175" i="3" s="1"/>
  <c r="J175" i="3" a="1"/>
  <c r="J175" i="3" s="1"/>
  <c r="I175" i="3" a="1"/>
  <c r="I175" i="3" s="1"/>
  <c r="H175" i="3" a="1"/>
  <c r="H175" i="3" s="1"/>
  <c r="G175" i="3" a="1"/>
  <c r="G175" i="3" s="1"/>
  <c r="L174" i="3" a="1"/>
  <c r="L174" i="3" s="1"/>
  <c r="K174" i="3" a="1"/>
  <c r="K174" i="3" s="1"/>
  <c r="J174" i="3" a="1"/>
  <c r="J174" i="3" s="1"/>
  <c r="I174" i="3" a="1"/>
  <c r="I174" i="3" s="1"/>
  <c r="H174" i="3" a="1"/>
  <c r="H174" i="3" s="1"/>
  <c r="G174" i="3" a="1"/>
  <c r="G174" i="3" s="1"/>
  <c r="L173" i="3" a="1"/>
  <c r="L173" i="3" s="1"/>
  <c r="K173" i="3" a="1"/>
  <c r="K173" i="3" s="1"/>
  <c r="J173" i="3" a="1"/>
  <c r="J173" i="3" s="1"/>
  <c r="I173" i="3" a="1"/>
  <c r="I173" i="3" s="1"/>
  <c r="H173" i="3" a="1"/>
  <c r="H173" i="3" s="1"/>
  <c r="G173" i="3" a="1"/>
  <c r="G173" i="3" s="1"/>
  <c r="L172" i="3" a="1"/>
  <c r="L172" i="3" s="1"/>
  <c r="K172" i="3" a="1"/>
  <c r="K172" i="3" s="1"/>
  <c r="J172" i="3" a="1"/>
  <c r="J172" i="3" s="1"/>
  <c r="I172" i="3" a="1"/>
  <c r="I172" i="3" s="1"/>
  <c r="H172" i="3" a="1"/>
  <c r="H172" i="3" s="1"/>
  <c r="G172" i="3" a="1"/>
  <c r="G172" i="3" s="1"/>
  <c r="L171" i="3" a="1"/>
  <c r="L171" i="3" s="1"/>
  <c r="K171" i="3" a="1"/>
  <c r="K171" i="3" s="1"/>
  <c r="J171" i="3" a="1"/>
  <c r="J171" i="3" s="1"/>
  <c r="I171" i="3" a="1"/>
  <c r="I171" i="3" s="1"/>
  <c r="H171" i="3" a="1"/>
  <c r="H171" i="3" s="1"/>
  <c r="G171" i="3" a="1"/>
  <c r="G171" i="3" s="1"/>
  <c r="L170" i="3" a="1"/>
  <c r="L170" i="3" s="1"/>
  <c r="K170" i="3" a="1"/>
  <c r="K170" i="3" s="1"/>
  <c r="J170" i="3" a="1"/>
  <c r="J170" i="3" s="1"/>
  <c r="I170" i="3" a="1"/>
  <c r="I170" i="3" s="1"/>
  <c r="H170" i="3" a="1"/>
  <c r="H170" i="3" s="1"/>
  <c r="G170" i="3" a="1"/>
  <c r="G170" i="3" s="1"/>
  <c r="L169" i="3" a="1"/>
  <c r="L169" i="3" s="1"/>
  <c r="K169" i="3" a="1"/>
  <c r="K169" i="3" s="1"/>
  <c r="J169" i="3" a="1"/>
  <c r="J169" i="3" s="1"/>
  <c r="I169" i="3" a="1"/>
  <c r="I169" i="3" s="1"/>
  <c r="H169" i="3" a="1"/>
  <c r="H169" i="3" s="1"/>
  <c r="G169" i="3" a="1"/>
  <c r="G169" i="3" s="1"/>
  <c r="L168" i="3" a="1"/>
  <c r="L168" i="3" s="1"/>
  <c r="K168" i="3" a="1"/>
  <c r="K168" i="3" s="1"/>
  <c r="J168" i="3" a="1"/>
  <c r="J168" i="3" s="1"/>
  <c r="I168" i="3" a="1"/>
  <c r="I168" i="3" s="1"/>
  <c r="H168" i="3" a="1"/>
  <c r="H168" i="3" s="1"/>
  <c r="G168" i="3" a="1"/>
  <c r="G168" i="3" s="1"/>
  <c r="L167" i="3" a="1"/>
  <c r="L167" i="3" s="1"/>
  <c r="K167" i="3" a="1"/>
  <c r="K167" i="3" s="1"/>
  <c r="J167" i="3" a="1"/>
  <c r="J167" i="3" s="1"/>
  <c r="I167" i="3" a="1"/>
  <c r="I167" i="3" s="1"/>
  <c r="H167" i="3" a="1"/>
  <c r="H167" i="3" s="1"/>
  <c r="G167" i="3" a="1"/>
  <c r="G167" i="3" s="1"/>
  <c r="L166" i="3" a="1"/>
  <c r="L166" i="3" s="1"/>
  <c r="K166" i="3" a="1"/>
  <c r="K166" i="3" s="1"/>
  <c r="J166" i="3" a="1"/>
  <c r="J166" i="3" s="1"/>
  <c r="I166" i="3" a="1"/>
  <c r="I166" i="3" s="1"/>
  <c r="H166" i="3" a="1"/>
  <c r="H166" i="3" s="1"/>
  <c r="G166" i="3" a="1"/>
  <c r="G166" i="3" s="1"/>
  <c r="L165" i="3" a="1"/>
  <c r="L165" i="3" s="1"/>
  <c r="K165" i="3" a="1"/>
  <c r="K165" i="3" s="1"/>
  <c r="J165" i="3" a="1"/>
  <c r="J165" i="3" s="1"/>
  <c r="I165" i="3" a="1"/>
  <c r="I165" i="3" s="1"/>
  <c r="H165" i="3" a="1"/>
  <c r="H165" i="3" s="1"/>
  <c r="G165" i="3" a="1"/>
  <c r="G165" i="3" s="1"/>
  <c r="L164" i="3" a="1"/>
  <c r="L164" i="3" s="1"/>
  <c r="K164" i="3" a="1"/>
  <c r="K164" i="3" s="1"/>
  <c r="J164" i="3" a="1"/>
  <c r="J164" i="3" s="1"/>
  <c r="I164" i="3" a="1"/>
  <c r="I164" i="3" s="1"/>
  <c r="H164" i="3" a="1"/>
  <c r="H164" i="3" s="1"/>
  <c r="G164" i="3" a="1"/>
  <c r="G164" i="3" s="1"/>
  <c r="L163" i="3" a="1"/>
  <c r="L163" i="3" s="1"/>
  <c r="K163" i="3" a="1"/>
  <c r="K163" i="3" s="1"/>
  <c r="J163" i="3" a="1"/>
  <c r="J163" i="3" s="1"/>
  <c r="I163" i="3" a="1"/>
  <c r="I163" i="3" s="1"/>
  <c r="H163" i="3" a="1"/>
  <c r="H163" i="3" s="1"/>
  <c r="G163" i="3" a="1"/>
  <c r="G163" i="3" s="1"/>
  <c r="L162" i="3" a="1"/>
  <c r="L162" i="3" s="1"/>
  <c r="K162" i="3" a="1"/>
  <c r="K162" i="3" s="1"/>
  <c r="J162" i="3" a="1"/>
  <c r="J162" i="3" s="1"/>
  <c r="I162" i="3" a="1"/>
  <c r="I162" i="3" s="1"/>
  <c r="H162" i="3" a="1"/>
  <c r="H162" i="3" s="1"/>
  <c r="G162" i="3" a="1"/>
  <c r="G162" i="3" s="1"/>
  <c r="L161" i="3" a="1"/>
  <c r="L161" i="3" s="1"/>
  <c r="K161" i="3" a="1"/>
  <c r="K161" i="3" s="1"/>
  <c r="J161" i="3" a="1"/>
  <c r="J161" i="3" s="1"/>
  <c r="I161" i="3" a="1"/>
  <c r="I161" i="3" s="1"/>
  <c r="H161" i="3" a="1"/>
  <c r="H161" i="3" s="1"/>
  <c r="G161" i="3" a="1"/>
  <c r="G161" i="3" s="1"/>
  <c r="L160" i="3" a="1"/>
  <c r="L160" i="3" s="1"/>
  <c r="K160" i="3" a="1"/>
  <c r="K160" i="3" s="1"/>
  <c r="J160" i="3" a="1"/>
  <c r="J160" i="3" s="1"/>
  <c r="I160" i="3" a="1"/>
  <c r="I160" i="3" s="1"/>
  <c r="H160" i="3" a="1"/>
  <c r="H160" i="3" s="1"/>
  <c r="G160" i="3" a="1"/>
  <c r="G160" i="3" s="1"/>
  <c r="L159" i="3" a="1"/>
  <c r="L159" i="3" s="1"/>
  <c r="K159" i="3" a="1"/>
  <c r="K159" i="3" s="1"/>
  <c r="J159" i="3" a="1"/>
  <c r="J159" i="3" s="1"/>
  <c r="I159" i="3" a="1"/>
  <c r="I159" i="3" s="1"/>
  <c r="H159" i="3" a="1"/>
  <c r="H159" i="3" s="1"/>
  <c r="G159" i="3" a="1"/>
  <c r="G159" i="3" s="1"/>
  <c r="L158" i="3" a="1"/>
  <c r="L158" i="3" s="1"/>
  <c r="K158" i="3" a="1"/>
  <c r="K158" i="3" s="1"/>
  <c r="J158" i="3" a="1"/>
  <c r="J158" i="3" s="1"/>
  <c r="I158" i="3" a="1"/>
  <c r="I158" i="3" s="1"/>
  <c r="H158" i="3" a="1"/>
  <c r="H158" i="3" s="1"/>
  <c r="G158" i="3" a="1"/>
  <c r="G158" i="3" s="1"/>
  <c r="L157" i="3" a="1"/>
  <c r="L157" i="3" s="1"/>
  <c r="K157" i="3" a="1"/>
  <c r="K157" i="3" s="1"/>
  <c r="J157" i="3" a="1"/>
  <c r="J157" i="3" s="1"/>
  <c r="I157" i="3" a="1"/>
  <c r="I157" i="3" s="1"/>
  <c r="H157" i="3" a="1"/>
  <c r="H157" i="3" s="1"/>
  <c r="G157" i="3" a="1"/>
  <c r="G157" i="3" s="1"/>
  <c r="L156" i="3" a="1"/>
  <c r="L156" i="3" s="1"/>
  <c r="K156" i="3" a="1"/>
  <c r="K156" i="3" s="1"/>
  <c r="J156" i="3" a="1"/>
  <c r="J156" i="3" s="1"/>
  <c r="I156" i="3" a="1"/>
  <c r="I156" i="3" s="1"/>
  <c r="H156" i="3" a="1"/>
  <c r="H156" i="3" s="1"/>
  <c r="G156" i="3" a="1"/>
  <c r="G156" i="3" s="1"/>
  <c r="L155" i="3" a="1"/>
  <c r="L155" i="3" s="1"/>
  <c r="K155" i="3" a="1"/>
  <c r="K155" i="3" s="1"/>
  <c r="J155" i="3" a="1"/>
  <c r="J155" i="3" s="1"/>
  <c r="I155" i="3" a="1"/>
  <c r="I155" i="3" s="1"/>
  <c r="H155" i="3" a="1"/>
  <c r="H155" i="3" s="1"/>
  <c r="G155" i="3" a="1"/>
  <c r="G155" i="3" s="1"/>
  <c r="L154" i="3" a="1"/>
  <c r="L154" i="3" s="1"/>
  <c r="K154" i="3" a="1"/>
  <c r="K154" i="3" s="1"/>
  <c r="J154" i="3" a="1"/>
  <c r="J154" i="3" s="1"/>
  <c r="I154" i="3" a="1"/>
  <c r="I154" i="3" s="1"/>
  <c r="H154" i="3" a="1"/>
  <c r="H154" i="3" s="1"/>
  <c r="G154" i="3" a="1"/>
  <c r="G154" i="3" s="1"/>
  <c r="L153" i="3" a="1"/>
  <c r="L153" i="3" s="1"/>
  <c r="K153" i="3" a="1"/>
  <c r="K153" i="3" s="1"/>
  <c r="J153" i="3" a="1"/>
  <c r="J153" i="3" s="1"/>
  <c r="I153" i="3" a="1"/>
  <c r="I153" i="3" s="1"/>
  <c r="H153" i="3" a="1"/>
  <c r="H153" i="3" s="1"/>
  <c r="G153" i="3" a="1"/>
  <c r="G153" i="3" s="1"/>
  <c r="L152" i="3" a="1"/>
  <c r="L152" i="3" s="1"/>
  <c r="K152" i="3" a="1"/>
  <c r="K152" i="3" s="1"/>
  <c r="J152" i="3" a="1"/>
  <c r="J152" i="3" s="1"/>
  <c r="I152" i="3" a="1"/>
  <c r="I152" i="3" s="1"/>
  <c r="H152" i="3" a="1"/>
  <c r="H152" i="3" s="1"/>
  <c r="G152" i="3" a="1"/>
  <c r="G152" i="3" s="1"/>
  <c r="L151" i="3" a="1"/>
  <c r="L151" i="3" s="1"/>
  <c r="K151" i="3" a="1"/>
  <c r="K151" i="3" s="1"/>
  <c r="J151" i="3" a="1"/>
  <c r="J151" i="3" s="1"/>
  <c r="I151" i="3" a="1"/>
  <c r="I151" i="3" s="1"/>
  <c r="H151" i="3" a="1"/>
  <c r="H151" i="3" s="1"/>
  <c r="G151" i="3" a="1"/>
  <c r="G151" i="3" s="1"/>
  <c r="L150" i="3" a="1"/>
  <c r="L150" i="3" s="1"/>
  <c r="K150" i="3" a="1"/>
  <c r="K150" i="3" s="1"/>
  <c r="J150" i="3" a="1"/>
  <c r="J150" i="3" s="1"/>
  <c r="I150" i="3" a="1"/>
  <c r="I150" i="3" s="1"/>
  <c r="H150" i="3" a="1"/>
  <c r="H150" i="3" s="1"/>
  <c r="G150" i="3" a="1"/>
  <c r="G150" i="3" s="1"/>
  <c r="L149" i="3" a="1"/>
  <c r="L149" i="3" s="1"/>
  <c r="K149" i="3" a="1"/>
  <c r="K149" i="3" s="1"/>
  <c r="J149" i="3" a="1"/>
  <c r="J149" i="3" s="1"/>
  <c r="I149" i="3" a="1"/>
  <c r="I149" i="3" s="1"/>
  <c r="H149" i="3" a="1"/>
  <c r="H149" i="3" s="1"/>
  <c r="G149" i="3" a="1"/>
  <c r="G149" i="3" s="1"/>
  <c r="L148" i="3" a="1"/>
  <c r="L148" i="3" s="1"/>
  <c r="K148" i="3" a="1"/>
  <c r="K148" i="3" s="1"/>
  <c r="J148" i="3" a="1"/>
  <c r="J148" i="3" s="1"/>
  <c r="I148" i="3" a="1"/>
  <c r="I148" i="3" s="1"/>
  <c r="H148" i="3" a="1"/>
  <c r="H148" i="3" s="1"/>
  <c r="G148" i="3" a="1"/>
  <c r="G148" i="3" s="1"/>
  <c r="L147" i="3" a="1"/>
  <c r="L147" i="3" s="1"/>
  <c r="K147" i="3" a="1"/>
  <c r="K147" i="3" s="1"/>
  <c r="J147" i="3" a="1"/>
  <c r="J147" i="3" s="1"/>
  <c r="I147" i="3" a="1"/>
  <c r="I147" i="3" s="1"/>
  <c r="H147" i="3" a="1"/>
  <c r="H147" i="3" s="1"/>
  <c r="G147" i="3" a="1"/>
  <c r="G147" i="3" s="1"/>
  <c r="L146" i="3" a="1"/>
  <c r="L146" i="3" s="1"/>
  <c r="K146" i="3" a="1"/>
  <c r="K146" i="3" s="1"/>
  <c r="J146" i="3" a="1"/>
  <c r="J146" i="3" s="1"/>
  <c r="I146" i="3" a="1"/>
  <c r="I146" i="3" s="1"/>
  <c r="H146" i="3" a="1"/>
  <c r="H146" i="3" s="1"/>
  <c r="G146" i="3" a="1"/>
  <c r="G146" i="3" s="1"/>
  <c r="L145" i="3" a="1"/>
  <c r="L145" i="3" s="1"/>
  <c r="K145" i="3" a="1"/>
  <c r="K145" i="3" s="1"/>
  <c r="J145" i="3" a="1"/>
  <c r="J145" i="3" s="1"/>
  <c r="I145" i="3" a="1"/>
  <c r="I145" i="3" s="1"/>
  <c r="H145" i="3" a="1"/>
  <c r="H145" i="3" s="1"/>
  <c r="G145" i="3" a="1"/>
  <c r="G145" i="3" s="1"/>
  <c r="L144" i="3" a="1"/>
  <c r="L144" i="3" s="1"/>
  <c r="K144" i="3" a="1"/>
  <c r="K144" i="3" s="1"/>
  <c r="J144" i="3" a="1"/>
  <c r="J144" i="3" s="1"/>
  <c r="I144" i="3" a="1"/>
  <c r="I144" i="3" s="1"/>
  <c r="H144" i="3" a="1"/>
  <c r="H144" i="3" s="1"/>
  <c r="G144" i="3" a="1"/>
  <c r="G144" i="3" s="1"/>
  <c r="L143" i="3" a="1"/>
  <c r="L143" i="3" s="1"/>
  <c r="K143" i="3" a="1"/>
  <c r="K143" i="3" s="1"/>
  <c r="J143" i="3" a="1"/>
  <c r="J143" i="3" s="1"/>
  <c r="I143" i="3" a="1"/>
  <c r="I143" i="3" s="1"/>
  <c r="H143" i="3" a="1"/>
  <c r="H143" i="3" s="1"/>
  <c r="G143" i="3" a="1"/>
  <c r="G143" i="3" s="1"/>
  <c r="L142" i="3" a="1"/>
  <c r="L142" i="3" s="1"/>
  <c r="K142" i="3" a="1"/>
  <c r="K142" i="3" s="1"/>
  <c r="J142" i="3" a="1"/>
  <c r="J142" i="3" s="1"/>
  <c r="I142" i="3" a="1"/>
  <c r="I142" i="3" s="1"/>
  <c r="H142" i="3" a="1"/>
  <c r="H142" i="3" s="1"/>
  <c r="G142" i="3" a="1"/>
  <c r="G142" i="3" s="1"/>
  <c r="L141" i="3" a="1"/>
  <c r="L141" i="3" s="1"/>
  <c r="K141" i="3" a="1"/>
  <c r="K141" i="3" s="1"/>
  <c r="J141" i="3" a="1"/>
  <c r="J141" i="3" s="1"/>
  <c r="I141" i="3" a="1"/>
  <c r="I141" i="3" s="1"/>
  <c r="H141" i="3" a="1"/>
  <c r="H141" i="3" s="1"/>
  <c r="G141" i="3" a="1"/>
  <c r="G141" i="3" s="1"/>
  <c r="L140" i="3" a="1"/>
  <c r="L140" i="3" s="1"/>
  <c r="K140" i="3" a="1"/>
  <c r="K140" i="3" s="1"/>
  <c r="J140" i="3" a="1"/>
  <c r="J140" i="3" s="1"/>
  <c r="I140" i="3" a="1"/>
  <c r="I140" i="3" s="1"/>
  <c r="H140" i="3" a="1"/>
  <c r="H140" i="3" s="1"/>
  <c r="G140" i="3" a="1"/>
  <c r="G140" i="3" s="1"/>
  <c r="L139" i="3" a="1"/>
  <c r="L139" i="3" s="1"/>
  <c r="K139" i="3" a="1"/>
  <c r="K139" i="3" s="1"/>
  <c r="J139" i="3" a="1"/>
  <c r="J139" i="3" s="1"/>
  <c r="I139" i="3" a="1"/>
  <c r="I139" i="3" s="1"/>
  <c r="H139" i="3" a="1"/>
  <c r="H139" i="3" s="1"/>
  <c r="G139" i="3" a="1"/>
  <c r="G139" i="3" s="1"/>
  <c r="L138" i="3" a="1"/>
  <c r="L138" i="3" s="1"/>
  <c r="K138" i="3" a="1"/>
  <c r="K138" i="3" s="1"/>
  <c r="J138" i="3" a="1"/>
  <c r="J138" i="3" s="1"/>
  <c r="I138" i="3" a="1"/>
  <c r="I138" i="3" s="1"/>
  <c r="H138" i="3" a="1"/>
  <c r="H138" i="3" s="1"/>
  <c r="G138" i="3" a="1"/>
  <c r="G138" i="3" s="1"/>
  <c r="L137" i="3" a="1"/>
  <c r="L137" i="3" s="1"/>
  <c r="K137" i="3" a="1"/>
  <c r="K137" i="3" s="1"/>
  <c r="J137" i="3" a="1"/>
  <c r="J137" i="3" s="1"/>
  <c r="I137" i="3" a="1"/>
  <c r="I137" i="3" s="1"/>
  <c r="H137" i="3" a="1"/>
  <c r="H137" i="3" s="1"/>
  <c r="G137" i="3" a="1"/>
  <c r="G137" i="3" s="1"/>
  <c r="L136" i="3" a="1"/>
  <c r="L136" i="3" s="1"/>
  <c r="K136" i="3" a="1"/>
  <c r="K136" i="3" s="1"/>
  <c r="J136" i="3" a="1"/>
  <c r="J136" i="3" s="1"/>
  <c r="I136" i="3" a="1"/>
  <c r="I136" i="3" s="1"/>
  <c r="H136" i="3" a="1"/>
  <c r="H136" i="3" s="1"/>
  <c r="G136" i="3" a="1"/>
  <c r="G136" i="3" s="1"/>
  <c r="L135" i="3" a="1"/>
  <c r="L135" i="3" s="1"/>
  <c r="K135" i="3" a="1"/>
  <c r="K135" i="3" s="1"/>
  <c r="J135" i="3" a="1"/>
  <c r="J135" i="3" s="1"/>
  <c r="I135" i="3" a="1"/>
  <c r="I135" i="3" s="1"/>
  <c r="H135" i="3" a="1"/>
  <c r="H135" i="3" s="1"/>
  <c r="G135" i="3" a="1"/>
  <c r="G135" i="3" s="1"/>
  <c r="L134" i="3" a="1"/>
  <c r="L134" i="3" s="1"/>
  <c r="K134" i="3" a="1"/>
  <c r="K134" i="3" s="1"/>
  <c r="J134" i="3" a="1"/>
  <c r="J134" i="3" s="1"/>
  <c r="I134" i="3" a="1"/>
  <c r="I134" i="3" s="1"/>
  <c r="H134" i="3" a="1"/>
  <c r="H134" i="3" s="1"/>
  <c r="G134" i="3" a="1"/>
  <c r="G134" i="3" s="1"/>
  <c r="L133" i="3" a="1"/>
  <c r="L133" i="3" s="1"/>
  <c r="K133" i="3" a="1"/>
  <c r="K133" i="3" s="1"/>
  <c r="J133" i="3" a="1"/>
  <c r="J133" i="3" s="1"/>
  <c r="I133" i="3" a="1"/>
  <c r="I133" i="3" s="1"/>
  <c r="H133" i="3" a="1"/>
  <c r="H133" i="3" s="1"/>
  <c r="G133" i="3" a="1"/>
  <c r="G133" i="3" s="1"/>
  <c r="L132" i="3" a="1"/>
  <c r="L132" i="3" s="1"/>
  <c r="K132" i="3" a="1"/>
  <c r="K132" i="3" s="1"/>
  <c r="J132" i="3" a="1"/>
  <c r="J132" i="3" s="1"/>
  <c r="I132" i="3" a="1"/>
  <c r="I132" i="3" s="1"/>
  <c r="H132" i="3" a="1"/>
  <c r="H132" i="3" s="1"/>
  <c r="G132" i="3" a="1"/>
  <c r="G132" i="3" s="1"/>
  <c r="L131" i="3" a="1"/>
  <c r="L131" i="3" s="1"/>
  <c r="K131" i="3" a="1"/>
  <c r="K131" i="3" s="1"/>
  <c r="J131" i="3" a="1"/>
  <c r="J131" i="3" s="1"/>
  <c r="I131" i="3" a="1"/>
  <c r="I131" i="3" s="1"/>
  <c r="H131" i="3" a="1"/>
  <c r="H131" i="3" s="1"/>
  <c r="G131" i="3" a="1"/>
  <c r="G131" i="3" s="1"/>
  <c r="L130" i="3" a="1"/>
  <c r="L130" i="3" s="1"/>
  <c r="K130" i="3" a="1"/>
  <c r="K130" i="3" s="1"/>
  <c r="J130" i="3" a="1"/>
  <c r="J130" i="3" s="1"/>
  <c r="I130" i="3" a="1"/>
  <c r="I130" i="3" s="1"/>
  <c r="H130" i="3" a="1"/>
  <c r="H130" i="3" s="1"/>
  <c r="G130" i="3" a="1"/>
  <c r="G130" i="3" s="1"/>
  <c r="L129" i="3" a="1"/>
  <c r="L129" i="3" s="1"/>
  <c r="K129" i="3" a="1"/>
  <c r="K129" i="3" s="1"/>
  <c r="J129" i="3" a="1"/>
  <c r="J129" i="3" s="1"/>
  <c r="I129" i="3" a="1"/>
  <c r="I129" i="3" s="1"/>
  <c r="H129" i="3" a="1"/>
  <c r="H129" i="3" s="1"/>
  <c r="G129" i="3" a="1"/>
  <c r="G129" i="3" s="1"/>
  <c r="L128" i="3" a="1"/>
  <c r="L128" i="3" s="1"/>
  <c r="K128" i="3" a="1"/>
  <c r="K128" i="3" s="1"/>
  <c r="J128" i="3" a="1"/>
  <c r="J128" i="3" s="1"/>
  <c r="I128" i="3" a="1"/>
  <c r="I128" i="3" s="1"/>
  <c r="H128" i="3" a="1"/>
  <c r="H128" i="3" s="1"/>
  <c r="G128" i="3" a="1"/>
  <c r="G128" i="3" s="1"/>
  <c r="L127" i="3" a="1"/>
  <c r="L127" i="3" s="1"/>
  <c r="K127" i="3" a="1"/>
  <c r="K127" i="3" s="1"/>
  <c r="J127" i="3" a="1"/>
  <c r="J127" i="3" s="1"/>
  <c r="I127" i="3" a="1"/>
  <c r="I127" i="3" s="1"/>
  <c r="H127" i="3" a="1"/>
  <c r="H127" i="3" s="1"/>
  <c r="G127" i="3" a="1"/>
  <c r="G127" i="3" s="1"/>
  <c r="L126" i="3" a="1"/>
  <c r="L126" i="3" s="1"/>
  <c r="K126" i="3" a="1"/>
  <c r="K126" i="3" s="1"/>
  <c r="J126" i="3" a="1"/>
  <c r="J126" i="3" s="1"/>
  <c r="I126" i="3" a="1"/>
  <c r="I126" i="3" s="1"/>
  <c r="H126" i="3" a="1"/>
  <c r="H126" i="3" s="1"/>
  <c r="G126" i="3" a="1"/>
  <c r="G126" i="3" s="1"/>
  <c r="L125" i="3" a="1"/>
  <c r="L125" i="3" s="1"/>
  <c r="K125" i="3" a="1"/>
  <c r="K125" i="3" s="1"/>
  <c r="J125" i="3" a="1"/>
  <c r="J125" i="3" s="1"/>
  <c r="I125" i="3" a="1"/>
  <c r="I125" i="3" s="1"/>
  <c r="H125" i="3" a="1"/>
  <c r="H125" i="3" s="1"/>
  <c r="G125" i="3" a="1"/>
  <c r="G125" i="3" s="1"/>
  <c r="L124" i="3" a="1"/>
  <c r="L124" i="3" s="1"/>
  <c r="K124" i="3" a="1"/>
  <c r="K124" i="3" s="1"/>
  <c r="J124" i="3" a="1"/>
  <c r="J124" i="3" s="1"/>
  <c r="I124" i="3" a="1"/>
  <c r="I124" i="3" s="1"/>
  <c r="H124" i="3" a="1"/>
  <c r="H124" i="3" s="1"/>
  <c r="G124" i="3" a="1"/>
  <c r="G124" i="3" s="1"/>
  <c r="L123" i="3" a="1"/>
  <c r="L123" i="3" s="1"/>
  <c r="K123" i="3" a="1"/>
  <c r="K123" i="3" s="1"/>
  <c r="J123" i="3" a="1"/>
  <c r="J123" i="3" s="1"/>
  <c r="I123" i="3" a="1"/>
  <c r="I123" i="3" s="1"/>
  <c r="H123" i="3" a="1"/>
  <c r="H123" i="3" s="1"/>
  <c r="G123" i="3" a="1"/>
  <c r="G123" i="3" s="1"/>
  <c r="L122" i="3" a="1"/>
  <c r="L122" i="3" s="1"/>
  <c r="K122" i="3" a="1"/>
  <c r="K122" i="3" s="1"/>
  <c r="J122" i="3" a="1"/>
  <c r="J122" i="3" s="1"/>
  <c r="I122" i="3" a="1"/>
  <c r="I122" i="3" s="1"/>
  <c r="H122" i="3" a="1"/>
  <c r="H122" i="3" s="1"/>
  <c r="G122" i="3" a="1"/>
  <c r="G122" i="3" s="1"/>
  <c r="L121" i="3" a="1"/>
  <c r="L121" i="3" s="1"/>
  <c r="K121" i="3" a="1"/>
  <c r="K121" i="3" s="1"/>
  <c r="J121" i="3" a="1"/>
  <c r="J121" i="3" s="1"/>
  <c r="I121" i="3" a="1"/>
  <c r="I121" i="3" s="1"/>
  <c r="H121" i="3" a="1"/>
  <c r="H121" i="3" s="1"/>
  <c r="G121" i="3" a="1"/>
  <c r="G121" i="3" s="1"/>
  <c r="L120" i="3" a="1"/>
  <c r="L120" i="3" s="1"/>
  <c r="K120" i="3" a="1"/>
  <c r="K120" i="3" s="1"/>
  <c r="J120" i="3" a="1"/>
  <c r="J120" i="3" s="1"/>
  <c r="I120" i="3" a="1"/>
  <c r="I120" i="3" s="1"/>
  <c r="H120" i="3" a="1"/>
  <c r="H120" i="3" s="1"/>
  <c r="G120" i="3" a="1"/>
  <c r="G120" i="3" s="1"/>
  <c r="L119" i="3" a="1"/>
  <c r="L119" i="3" s="1"/>
  <c r="K119" i="3" a="1"/>
  <c r="K119" i="3" s="1"/>
  <c r="J119" i="3" a="1"/>
  <c r="J119" i="3" s="1"/>
  <c r="I119" i="3" a="1"/>
  <c r="I119" i="3" s="1"/>
  <c r="H119" i="3" a="1"/>
  <c r="H119" i="3" s="1"/>
  <c r="G119" i="3" a="1"/>
  <c r="G119" i="3" s="1"/>
  <c r="L118" i="3" a="1"/>
  <c r="L118" i="3" s="1"/>
  <c r="K118" i="3" a="1"/>
  <c r="K118" i="3" s="1"/>
  <c r="J118" i="3" a="1"/>
  <c r="J118" i="3" s="1"/>
  <c r="I118" i="3" a="1"/>
  <c r="I118" i="3" s="1"/>
  <c r="H118" i="3" a="1"/>
  <c r="H118" i="3" s="1"/>
  <c r="G118" i="3" a="1"/>
  <c r="G118" i="3" s="1"/>
  <c r="L117" i="3" a="1"/>
  <c r="L117" i="3" s="1"/>
  <c r="K117" i="3" a="1"/>
  <c r="K117" i="3" s="1"/>
  <c r="J117" i="3" a="1"/>
  <c r="J117" i="3" s="1"/>
  <c r="I117" i="3" a="1"/>
  <c r="I117" i="3" s="1"/>
  <c r="H117" i="3" a="1"/>
  <c r="H117" i="3" s="1"/>
  <c r="G117" i="3" a="1"/>
  <c r="G117" i="3" s="1"/>
  <c r="L116" i="3" a="1"/>
  <c r="L116" i="3" s="1"/>
  <c r="K116" i="3" a="1"/>
  <c r="K116" i="3" s="1"/>
  <c r="J116" i="3" a="1"/>
  <c r="J116" i="3" s="1"/>
  <c r="I116" i="3" a="1"/>
  <c r="I116" i="3" s="1"/>
  <c r="H116" i="3" a="1"/>
  <c r="H116" i="3" s="1"/>
  <c r="G116" i="3" a="1"/>
  <c r="G116" i="3" s="1"/>
  <c r="L115" i="3" a="1"/>
  <c r="L115" i="3" s="1"/>
  <c r="K115" i="3" a="1"/>
  <c r="K115" i="3" s="1"/>
  <c r="J115" i="3" a="1"/>
  <c r="J115" i="3" s="1"/>
  <c r="I115" i="3" a="1"/>
  <c r="I115" i="3" s="1"/>
  <c r="H115" i="3" a="1"/>
  <c r="H115" i="3" s="1"/>
  <c r="G115" i="3" a="1"/>
  <c r="G115" i="3" s="1"/>
  <c r="L114" i="3" a="1"/>
  <c r="L114" i="3" s="1"/>
  <c r="K114" i="3" a="1"/>
  <c r="K114" i="3" s="1"/>
  <c r="J114" i="3" a="1"/>
  <c r="J114" i="3" s="1"/>
  <c r="I114" i="3" a="1"/>
  <c r="I114" i="3" s="1"/>
  <c r="H114" i="3" a="1"/>
  <c r="H114" i="3" s="1"/>
  <c r="G114" i="3" a="1"/>
  <c r="G114" i="3" s="1"/>
  <c r="L113" i="3" a="1"/>
  <c r="L113" i="3" s="1"/>
  <c r="K113" i="3" a="1"/>
  <c r="K113" i="3" s="1"/>
  <c r="J113" i="3" a="1"/>
  <c r="J113" i="3" s="1"/>
  <c r="I113" i="3" a="1"/>
  <c r="I113" i="3" s="1"/>
  <c r="H113" i="3" a="1"/>
  <c r="H113" i="3" s="1"/>
  <c r="G113" i="3" a="1"/>
  <c r="G113" i="3" s="1"/>
  <c r="L112" i="3" a="1"/>
  <c r="L112" i="3" s="1"/>
  <c r="K112" i="3" a="1"/>
  <c r="K112" i="3" s="1"/>
  <c r="J112" i="3" a="1"/>
  <c r="J112" i="3" s="1"/>
  <c r="I112" i="3" a="1"/>
  <c r="I112" i="3" s="1"/>
  <c r="H112" i="3" a="1"/>
  <c r="H112" i="3" s="1"/>
  <c r="G112" i="3" a="1"/>
  <c r="G112" i="3" s="1"/>
  <c r="L111" i="3" a="1"/>
  <c r="L111" i="3" s="1"/>
  <c r="K111" i="3" a="1"/>
  <c r="K111" i="3" s="1"/>
  <c r="J111" i="3" a="1"/>
  <c r="J111" i="3" s="1"/>
  <c r="I111" i="3" a="1"/>
  <c r="I111" i="3" s="1"/>
  <c r="H111" i="3" a="1"/>
  <c r="H111" i="3" s="1"/>
  <c r="G111" i="3" a="1"/>
  <c r="G111" i="3" s="1"/>
  <c r="L110" i="3" a="1"/>
  <c r="L110" i="3" s="1"/>
  <c r="K110" i="3" a="1"/>
  <c r="K110" i="3" s="1"/>
  <c r="J110" i="3" a="1"/>
  <c r="J110" i="3" s="1"/>
  <c r="I110" i="3" a="1"/>
  <c r="I110" i="3" s="1"/>
  <c r="H110" i="3" a="1"/>
  <c r="H110" i="3" s="1"/>
  <c r="G110" i="3" a="1"/>
  <c r="G110" i="3" s="1"/>
  <c r="L109" i="3" a="1"/>
  <c r="L109" i="3" s="1"/>
  <c r="K109" i="3" a="1"/>
  <c r="K109" i="3" s="1"/>
  <c r="J109" i="3" a="1"/>
  <c r="J109" i="3" s="1"/>
  <c r="I109" i="3" a="1"/>
  <c r="I109" i="3" s="1"/>
  <c r="H109" i="3" a="1"/>
  <c r="H109" i="3" s="1"/>
  <c r="G109" i="3" a="1"/>
  <c r="G109" i="3" s="1"/>
  <c r="L108" i="3" a="1"/>
  <c r="L108" i="3" s="1"/>
  <c r="K108" i="3" a="1"/>
  <c r="K108" i="3" s="1"/>
  <c r="J108" i="3" a="1"/>
  <c r="J108" i="3" s="1"/>
  <c r="I108" i="3" a="1"/>
  <c r="I108" i="3" s="1"/>
  <c r="H108" i="3" a="1"/>
  <c r="H108" i="3" s="1"/>
  <c r="G108" i="3" a="1"/>
  <c r="G108" i="3" s="1"/>
  <c r="L107" i="3" a="1"/>
  <c r="L107" i="3" s="1"/>
  <c r="K107" i="3" a="1"/>
  <c r="K107" i="3" s="1"/>
  <c r="J107" i="3" a="1"/>
  <c r="J107" i="3" s="1"/>
  <c r="I107" i="3" a="1"/>
  <c r="I107" i="3" s="1"/>
  <c r="H107" i="3" a="1"/>
  <c r="H107" i="3" s="1"/>
  <c r="G107" i="3" a="1"/>
  <c r="G107" i="3" s="1"/>
  <c r="L106" i="3" a="1"/>
  <c r="L106" i="3" s="1"/>
  <c r="K106" i="3" a="1"/>
  <c r="K106" i="3" s="1"/>
  <c r="J106" i="3" a="1"/>
  <c r="J106" i="3" s="1"/>
  <c r="I106" i="3" a="1"/>
  <c r="I106" i="3" s="1"/>
  <c r="H106" i="3" a="1"/>
  <c r="H106" i="3" s="1"/>
  <c r="G106" i="3" a="1"/>
  <c r="G106" i="3" s="1"/>
  <c r="L105" i="3" a="1"/>
  <c r="L105" i="3" s="1"/>
  <c r="K105" i="3" a="1"/>
  <c r="K105" i="3" s="1"/>
  <c r="J105" i="3" a="1"/>
  <c r="J105" i="3" s="1"/>
  <c r="I105" i="3" a="1"/>
  <c r="I105" i="3" s="1"/>
  <c r="H105" i="3" a="1"/>
  <c r="H105" i="3" s="1"/>
  <c r="G105" i="3" a="1"/>
  <c r="G105" i="3" s="1"/>
  <c r="L104" i="3" a="1"/>
  <c r="L104" i="3" s="1"/>
  <c r="K104" i="3" a="1"/>
  <c r="K104" i="3" s="1"/>
  <c r="J104" i="3" a="1"/>
  <c r="J104" i="3" s="1"/>
  <c r="I104" i="3" a="1"/>
  <c r="I104" i="3" s="1"/>
  <c r="H104" i="3" a="1"/>
  <c r="H104" i="3" s="1"/>
  <c r="G104" i="3" a="1"/>
  <c r="G104" i="3" s="1"/>
  <c r="L103" i="3" a="1"/>
  <c r="L103" i="3" s="1"/>
  <c r="K103" i="3" a="1"/>
  <c r="K103" i="3" s="1"/>
  <c r="J103" i="3" a="1"/>
  <c r="J103" i="3" s="1"/>
  <c r="I103" i="3" a="1"/>
  <c r="I103" i="3" s="1"/>
  <c r="H103" i="3" a="1"/>
  <c r="H103" i="3" s="1"/>
  <c r="G103" i="3" a="1"/>
  <c r="G103" i="3" s="1"/>
  <c r="L102" i="3" a="1"/>
  <c r="L102" i="3" s="1"/>
  <c r="K102" i="3" a="1"/>
  <c r="K102" i="3" s="1"/>
  <c r="J102" i="3" a="1"/>
  <c r="J102" i="3" s="1"/>
  <c r="I102" i="3" a="1"/>
  <c r="I102" i="3" s="1"/>
  <c r="H102" i="3" a="1"/>
  <c r="H102" i="3" s="1"/>
  <c r="G102" i="3" a="1"/>
  <c r="G102" i="3" s="1"/>
  <c r="L101" i="3" a="1"/>
  <c r="L101" i="3" s="1"/>
  <c r="K101" i="3" a="1"/>
  <c r="K101" i="3" s="1"/>
  <c r="J101" i="3" a="1"/>
  <c r="J101" i="3" s="1"/>
  <c r="I101" i="3" a="1"/>
  <c r="I101" i="3" s="1"/>
  <c r="H101" i="3" a="1"/>
  <c r="H101" i="3" s="1"/>
  <c r="G101" i="3" a="1"/>
  <c r="G101" i="3" s="1"/>
  <c r="L100" i="3" a="1"/>
  <c r="L100" i="3" s="1"/>
  <c r="K100" i="3" a="1"/>
  <c r="K100" i="3" s="1"/>
  <c r="J100" i="3" a="1"/>
  <c r="J100" i="3" s="1"/>
  <c r="I100" i="3" a="1"/>
  <c r="I100" i="3" s="1"/>
  <c r="H100" i="3" a="1"/>
  <c r="H100" i="3" s="1"/>
  <c r="G100" i="3" a="1"/>
  <c r="G100" i="3" s="1"/>
  <c r="L99" i="3" a="1"/>
  <c r="L99" i="3" s="1"/>
  <c r="K99" i="3" a="1"/>
  <c r="K99" i="3" s="1"/>
  <c r="J99" i="3" a="1"/>
  <c r="J99" i="3" s="1"/>
  <c r="I99" i="3" a="1"/>
  <c r="I99" i="3" s="1"/>
  <c r="H99" i="3" a="1"/>
  <c r="H99" i="3" s="1"/>
  <c r="G99" i="3" a="1"/>
  <c r="G99" i="3" s="1"/>
  <c r="L98" i="3" a="1"/>
  <c r="L98" i="3" s="1"/>
  <c r="K98" i="3" a="1"/>
  <c r="K98" i="3" s="1"/>
  <c r="J98" i="3" a="1"/>
  <c r="J98" i="3" s="1"/>
  <c r="I98" i="3" a="1"/>
  <c r="I98" i="3" s="1"/>
  <c r="H98" i="3" a="1"/>
  <c r="H98" i="3" s="1"/>
  <c r="G98" i="3" a="1"/>
  <c r="G98" i="3" s="1"/>
  <c r="L97" i="3" a="1"/>
  <c r="L97" i="3" s="1"/>
  <c r="K97" i="3" a="1"/>
  <c r="K97" i="3" s="1"/>
  <c r="J97" i="3" a="1"/>
  <c r="J97" i="3" s="1"/>
  <c r="I97" i="3" a="1"/>
  <c r="I97" i="3" s="1"/>
  <c r="H97" i="3" a="1"/>
  <c r="H97" i="3" s="1"/>
  <c r="G97" i="3" a="1"/>
  <c r="G97" i="3" s="1"/>
  <c r="L96" i="3" a="1"/>
  <c r="L96" i="3" s="1"/>
  <c r="K96" i="3" a="1"/>
  <c r="K96" i="3" s="1"/>
  <c r="J96" i="3" a="1"/>
  <c r="J96" i="3" s="1"/>
  <c r="I96" i="3" a="1"/>
  <c r="I96" i="3" s="1"/>
  <c r="H96" i="3" a="1"/>
  <c r="H96" i="3" s="1"/>
  <c r="G96" i="3" a="1"/>
  <c r="G96" i="3" s="1"/>
  <c r="L95" i="3" a="1"/>
  <c r="L95" i="3" s="1"/>
  <c r="K95" i="3" a="1"/>
  <c r="K95" i="3" s="1"/>
  <c r="J95" i="3" a="1"/>
  <c r="J95" i="3" s="1"/>
  <c r="I95" i="3" a="1"/>
  <c r="I95" i="3" s="1"/>
  <c r="H95" i="3" a="1"/>
  <c r="H95" i="3" s="1"/>
  <c r="G95" i="3" a="1"/>
  <c r="G95" i="3" s="1"/>
  <c r="L94" i="3" a="1"/>
  <c r="L94" i="3" s="1"/>
  <c r="K94" i="3" a="1"/>
  <c r="K94" i="3" s="1"/>
  <c r="J94" i="3" a="1"/>
  <c r="J94" i="3" s="1"/>
  <c r="I94" i="3" a="1"/>
  <c r="I94" i="3" s="1"/>
  <c r="H94" i="3" a="1"/>
  <c r="H94" i="3" s="1"/>
  <c r="G94" i="3" a="1"/>
  <c r="G94" i="3" s="1"/>
  <c r="L93" i="3" a="1"/>
  <c r="L93" i="3" s="1"/>
  <c r="K93" i="3" a="1"/>
  <c r="K93" i="3" s="1"/>
  <c r="J93" i="3" a="1"/>
  <c r="J93" i="3" s="1"/>
  <c r="I93" i="3" a="1"/>
  <c r="I93" i="3" s="1"/>
  <c r="H93" i="3" a="1"/>
  <c r="H93" i="3" s="1"/>
  <c r="G93" i="3" a="1"/>
  <c r="G93" i="3" s="1"/>
  <c r="L92" i="3" a="1"/>
  <c r="L92" i="3" s="1"/>
  <c r="K92" i="3" a="1"/>
  <c r="K92" i="3" s="1"/>
  <c r="J92" i="3" a="1"/>
  <c r="J92" i="3" s="1"/>
  <c r="I92" i="3" a="1"/>
  <c r="I92" i="3" s="1"/>
  <c r="H92" i="3" a="1"/>
  <c r="H92" i="3" s="1"/>
  <c r="G92" i="3" a="1"/>
  <c r="G92" i="3" s="1"/>
  <c r="L91" i="3" a="1"/>
  <c r="L91" i="3" s="1"/>
  <c r="K91" i="3" a="1"/>
  <c r="K91" i="3" s="1"/>
  <c r="J91" i="3" a="1"/>
  <c r="J91" i="3" s="1"/>
  <c r="I91" i="3" a="1"/>
  <c r="I91" i="3" s="1"/>
  <c r="H91" i="3" a="1"/>
  <c r="H91" i="3" s="1"/>
  <c r="G91" i="3" a="1"/>
  <c r="G91" i="3" s="1"/>
  <c r="L90" i="3" a="1"/>
  <c r="L90" i="3" s="1"/>
  <c r="K90" i="3" a="1"/>
  <c r="K90" i="3" s="1"/>
  <c r="J90" i="3" a="1"/>
  <c r="J90" i="3" s="1"/>
  <c r="I90" i="3" a="1"/>
  <c r="I90" i="3" s="1"/>
  <c r="H90" i="3" a="1"/>
  <c r="H90" i="3" s="1"/>
  <c r="G90" i="3" a="1"/>
  <c r="G90" i="3" s="1"/>
  <c r="L89" i="3" a="1"/>
  <c r="L89" i="3" s="1"/>
  <c r="K89" i="3" a="1"/>
  <c r="K89" i="3" s="1"/>
  <c r="J89" i="3" a="1"/>
  <c r="J89" i="3" s="1"/>
  <c r="I89" i="3" a="1"/>
  <c r="I89" i="3" s="1"/>
  <c r="H89" i="3" a="1"/>
  <c r="H89" i="3" s="1"/>
  <c r="G89" i="3" a="1"/>
  <c r="G89" i="3" s="1"/>
  <c r="L88" i="3" a="1"/>
  <c r="L88" i="3" s="1"/>
  <c r="K88" i="3" a="1"/>
  <c r="K88" i="3" s="1"/>
  <c r="J88" i="3" a="1"/>
  <c r="J88" i="3" s="1"/>
  <c r="I88" i="3" a="1"/>
  <c r="I88" i="3" s="1"/>
  <c r="H88" i="3" a="1"/>
  <c r="H88" i="3" s="1"/>
  <c r="G88" i="3" a="1"/>
  <c r="G88" i="3" s="1"/>
  <c r="L87" i="3" a="1"/>
  <c r="L87" i="3" s="1"/>
  <c r="K87" i="3" a="1"/>
  <c r="K87" i="3" s="1"/>
  <c r="J87" i="3" a="1"/>
  <c r="J87" i="3" s="1"/>
  <c r="I87" i="3" a="1"/>
  <c r="I87" i="3" s="1"/>
  <c r="H87" i="3" a="1"/>
  <c r="H87" i="3" s="1"/>
  <c r="G87" i="3" a="1"/>
  <c r="G87" i="3" s="1"/>
  <c r="L86" i="3" a="1"/>
  <c r="L86" i="3" s="1"/>
  <c r="K86" i="3" a="1"/>
  <c r="K86" i="3" s="1"/>
  <c r="J86" i="3" a="1"/>
  <c r="J86" i="3" s="1"/>
  <c r="I86" i="3" a="1"/>
  <c r="I86" i="3" s="1"/>
  <c r="H86" i="3" a="1"/>
  <c r="H86" i="3" s="1"/>
  <c r="G86" i="3" a="1"/>
  <c r="G86" i="3" s="1"/>
  <c r="L85" i="3" a="1"/>
  <c r="L85" i="3" s="1"/>
  <c r="K85" i="3" a="1"/>
  <c r="K85" i="3" s="1"/>
  <c r="J85" i="3" a="1"/>
  <c r="J85" i="3" s="1"/>
  <c r="I85" i="3" a="1"/>
  <c r="I85" i="3" s="1"/>
  <c r="H85" i="3" a="1"/>
  <c r="H85" i="3" s="1"/>
  <c r="G85" i="3" a="1"/>
  <c r="G85" i="3" s="1"/>
  <c r="L84" i="3" a="1"/>
  <c r="L84" i="3" s="1"/>
  <c r="K84" i="3" a="1"/>
  <c r="K84" i="3" s="1"/>
  <c r="J84" i="3" a="1"/>
  <c r="J84" i="3" s="1"/>
  <c r="I84" i="3" a="1"/>
  <c r="I84" i="3" s="1"/>
  <c r="H84" i="3" a="1"/>
  <c r="H84" i="3" s="1"/>
  <c r="G84" i="3" a="1"/>
  <c r="G84" i="3" s="1"/>
  <c r="L83" i="3" a="1"/>
  <c r="L83" i="3" s="1"/>
  <c r="K83" i="3" a="1"/>
  <c r="K83" i="3" s="1"/>
  <c r="J83" i="3" a="1"/>
  <c r="J83" i="3" s="1"/>
  <c r="I83" i="3" a="1"/>
  <c r="I83" i="3" s="1"/>
  <c r="H83" i="3" a="1"/>
  <c r="H83" i="3" s="1"/>
  <c r="G83" i="3" a="1"/>
  <c r="G83" i="3" s="1"/>
  <c r="L82" i="3" a="1"/>
  <c r="L82" i="3" s="1"/>
  <c r="K82" i="3" a="1"/>
  <c r="K82" i="3" s="1"/>
  <c r="J82" i="3" a="1"/>
  <c r="J82" i="3" s="1"/>
  <c r="I82" i="3" a="1"/>
  <c r="I82" i="3" s="1"/>
  <c r="H82" i="3" a="1"/>
  <c r="H82" i="3" s="1"/>
  <c r="G82" i="3" a="1"/>
  <c r="G82" i="3" s="1"/>
  <c r="L81" i="3" a="1"/>
  <c r="L81" i="3" s="1"/>
  <c r="K81" i="3" a="1"/>
  <c r="K81" i="3" s="1"/>
  <c r="J81" i="3" a="1"/>
  <c r="J81" i="3" s="1"/>
  <c r="I81" i="3" a="1"/>
  <c r="I81" i="3" s="1"/>
  <c r="H81" i="3" a="1"/>
  <c r="H81" i="3" s="1"/>
  <c r="G81" i="3" a="1"/>
  <c r="G81" i="3" s="1"/>
  <c r="L80" i="3" a="1"/>
  <c r="L80" i="3" s="1"/>
  <c r="K80" i="3" a="1"/>
  <c r="K80" i="3" s="1"/>
  <c r="J80" i="3" a="1"/>
  <c r="J80" i="3" s="1"/>
  <c r="I80" i="3" a="1"/>
  <c r="I80" i="3" s="1"/>
  <c r="H80" i="3" a="1"/>
  <c r="H80" i="3" s="1"/>
  <c r="G80" i="3" a="1"/>
  <c r="G80" i="3" s="1"/>
  <c r="L79" i="3" a="1"/>
  <c r="L79" i="3" s="1"/>
  <c r="K79" i="3" a="1"/>
  <c r="K79" i="3" s="1"/>
  <c r="J79" i="3" a="1"/>
  <c r="J79" i="3" s="1"/>
  <c r="I79" i="3" a="1"/>
  <c r="I79" i="3" s="1"/>
  <c r="H79" i="3" a="1"/>
  <c r="H79" i="3" s="1"/>
  <c r="G79" i="3" a="1"/>
  <c r="G79" i="3" s="1"/>
  <c r="L78" i="3" a="1"/>
  <c r="L78" i="3" s="1"/>
  <c r="K78" i="3" a="1"/>
  <c r="K78" i="3" s="1"/>
  <c r="J78" i="3" a="1"/>
  <c r="J78" i="3" s="1"/>
  <c r="I78" i="3" a="1"/>
  <c r="I78" i="3" s="1"/>
  <c r="H78" i="3" a="1"/>
  <c r="H78" i="3" s="1"/>
  <c r="G78" i="3" a="1"/>
  <c r="G78" i="3" s="1"/>
  <c r="L77" i="3" a="1"/>
  <c r="L77" i="3" s="1"/>
  <c r="K77" i="3" a="1"/>
  <c r="K77" i="3" s="1"/>
  <c r="J77" i="3" a="1"/>
  <c r="J77" i="3" s="1"/>
  <c r="I77" i="3" a="1"/>
  <c r="I77" i="3" s="1"/>
  <c r="H77" i="3" a="1"/>
  <c r="H77" i="3" s="1"/>
  <c r="G77" i="3" a="1"/>
  <c r="G77" i="3" s="1"/>
  <c r="L76" i="3" a="1"/>
  <c r="L76" i="3" s="1"/>
  <c r="K76" i="3" a="1"/>
  <c r="K76" i="3" s="1"/>
  <c r="J76" i="3" a="1"/>
  <c r="J76" i="3" s="1"/>
  <c r="I76" i="3" a="1"/>
  <c r="I76" i="3" s="1"/>
  <c r="H76" i="3" a="1"/>
  <c r="H76" i="3" s="1"/>
  <c r="G76" i="3" a="1"/>
  <c r="G76" i="3" s="1"/>
  <c r="L75" i="3" a="1"/>
  <c r="L75" i="3" s="1"/>
  <c r="K75" i="3" a="1"/>
  <c r="K75" i="3" s="1"/>
  <c r="J75" i="3" a="1"/>
  <c r="J75" i="3" s="1"/>
  <c r="I75" i="3" a="1"/>
  <c r="I75" i="3" s="1"/>
  <c r="H75" i="3" a="1"/>
  <c r="H75" i="3" s="1"/>
  <c r="G75" i="3" a="1"/>
  <c r="G75" i="3" s="1"/>
  <c r="L74" i="3" a="1"/>
  <c r="L74" i="3" s="1"/>
  <c r="K74" i="3" a="1"/>
  <c r="K74" i="3" s="1"/>
  <c r="J74" i="3" a="1"/>
  <c r="J74" i="3" s="1"/>
  <c r="I74" i="3" a="1"/>
  <c r="I74" i="3" s="1"/>
  <c r="H74" i="3" a="1"/>
  <c r="H74" i="3" s="1"/>
  <c r="G74" i="3" a="1"/>
  <c r="G74" i="3" s="1"/>
  <c r="L73" i="3" a="1"/>
  <c r="L73" i="3" s="1"/>
  <c r="K73" i="3" a="1"/>
  <c r="K73" i="3" s="1"/>
  <c r="J73" i="3" a="1"/>
  <c r="J73" i="3" s="1"/>
  <c r="I73" i="3" a="1"/>
  <c r="I73" i="3" s="1"/>
  <c r="H73" i="3" a="1"/>
  <c r="H73" i="3" s="1"/>
  <c r="G73" i="3" a="1"/>
  <c r="G73" i="3" s="1"/>
  <c r="L72" i="3" a="1"/>
  <c r="L72" i="3" s="1"/>
  <c r="K72" i="3" a="1"/>
  <c r="K72" i="3" s="1"/>
  <c r="J72" i="3" a="1"/>
  <c r="J72" i="3" s="1"/>
  <c r="I72" i="3" a="1"/>
  <c r="I72" i="3" s="1"/>
  <c r="H72" i="3" a="1"/>
  <c r="H72" i="3" s="1"/>
  <c r="G72" i="3" a="1"/>
  <c r="G72" i="3" s="1"/>
  <c r="L71" i="3" a="1"/>
  <c r="L71" i="3" s="1"/>
  <c r="K71" i="3" a="1"/>
  <c r="K71" i="3" s="1"/>
  <c r="J71" i="3" a="1"/>
  <c r="J71" i="3" s="1"/>
  <c r="I71" i="3" a="1"/>
  <c r="I71" i="3" s="1"/>
  <c r="H71" i="3" a="1"/>
  <c r="H71" i="3" s="1"/>
  <c r="G71" i="3" a="1"/>
  <c r="G71" i="3" s="1"/>
  <c r="L70" i="3" a="1"/>
  <c r="L70" i="3" s="1"/>
  <c r="K70" i="3" a="1"/>
  <c r="K70" i="3" s="1"/>
  <c r="J70" i="3" a="1"/>
  <c r="J70" i="3" s="1"/>
  <c r="I70" i="3" a="1"/>
  <c r="I70" i="3" s="1"/>
  <c r="H70" i="3" a="1"/>
  <c r="H70" i="3" s="1"/>
  <c r="G70" i="3" a="1"/>
  <c r="G70" i="3" s="1"/>
  <c r="L69" i="3" a="1"/>
  <c r="L69" i="3" s="1"/>
  <c r="K69" i="3" a="1"/>
  <c r="K69" i="3" s="1"/>
  <c r="J69" i="3" a="1"/>
  <c r="J69" i="3" s="1"/>
  <c r="I69" i="3" a="1"/>
  <c r="I69" i="3" s="1"/>
  <c r="H69" i="3" a="1"/>
  <c r="H69" i="3" s="1"/>
  <c r="G69" i="3" a="1"/>
  <c r="G69" i="3" s="1"/>
  <c r="L68" i="3" a="1"/>
  <c r="L68" i="3" s="1"/>
  <c r="K68" i="3" a="1"/>
  <c r="K68" i="3" s="1"/>
  <c r="J68" i="3" a="1"/>
  <c r="J68" i="3" s="1"/>
  <c r="I68" i="3" a="1"/>
  <c r="I68" i="3" s="1"/>
  <c r="H68" i="3" a="1"/>
  <c r="H68" i="3" s="1"/>
  <c r="G68" i="3" a="1"/>
  <c r="G68" i="3" s="1"/>
  <c r="M271" i="3"/>
  <c r="M270" i="3"/>
  <c r="M269" i="3"/>
  <c r="M268" i="3"/>
  <c r="W268" i="3" s="1"/>
  <c r="M267" i="3"/>
  <c r="W267" i="3" s="1"/>
  <c r="M266" i="3"/>
  <c r="W266" i="3" s="1"/>
  <c r="M265" i="3"/>
  <c r="W265" i="3" s="1"/>
  <c r="M264" i="3"/>
  <c r="W264" i="3" s="1"/>
  <c r="M263" i="3"/>
  <c r="M262" i="3"/>
  <c r="M261" i="3"/>
  <c r="M260" i="3"/>
  <c r="W260" i="3" s="1"/>
  <c r="M259" i="3"/>
  <c r="W259" i="3" s="1"/>
  <c r="M258" i="3"/>
  <c r="W258" i="3" s="1"/>
  <c r="M257" i="3"/>
  <c r="W257" i="3" s="1"/>
  <c r="M256" i="3"/>
  <c r="W256" i="3" s="1"/>
  <c r="M255" i="3"/>
  <c r="M254" i="3"/>
  <c r="M253" i="3"/>
  <c r="M252" i="3"/>
  <c r="W252" i="3" s="1"/>
  <c r="M251" i="3"/>
  <c r="W251" i="3" s="1"/>
  <c r="M250" i="3"/>
  <c r="W250" i="3" s="1"/>
  <c r="M249" i="3"/>
  <c r="W249" i="3" s="1"/>
  <c r="M248" i="3"/>
  <c r="W248" i="3" s="1"/>
  <c r="M247" i="3"/>
  <c r="M246" i="3"/>
  <c r="M245" i="3"/>
  <c r="M244" i="3"/>
  <c r="W244" i="3" s="1"/>
  <c r="M243" i="3"/>
  <c r="W243" i="3" s="1"/>
  <c r="M242" i="3"/>
  <c r="W242" i="3" s="1"/>
  <c r="M241" i="3"/>
  <c r="W241" i="3" s="1"/>
  <c r="M240" i="3"/>
  <c r="W240" i="3" s="1"/>
  <c r="M239" i="3"/>
  <c r="M238" i="3"/>
  <c r="M237" i="3"/>
  <c r="M236" i="3"/>
  <c r="W236" i="3" s="1"/>
  <c r="M235" i="3"/>
  <c r="W235" i="3" s="1"/>
  <c r="M234" i="3"/>
  <c r="W234" i="3" s="1"/>
  <c r="M233" i="3"/>
  <c r="W233" i="3" s="1"/>
  <c r="M232" i="3"/>
  <c r="W232" i="3" s="1"/>
  <c r="M231" i="3"/>
  <c r="M230" i="3"/>
  <c r="M229" i="3"/>
  <c r="M228" i="3"/>
  <c r="W228" i="3" s="1"/>
  <c r="M227" i="3"/>
  <c r="W227" i="3" s="1"/>
  <c r="M226" i="3"/>
  <c r="W226" i="3" s="1"/>
  <c r="M225" i="3"/>
  <c r="W225" i="3" s="1"/>
  <c r="M224" i="3"/>
  <c r="W224" i="3" s="1"/>
  <c r="M223" i="3"/>
  <c r="M222" i="3"/>
  <c r="M221" i="3"/>
  <c r="M220" i="3"/>
  <c r="W220" i="3" s="1"/>
  <c r="M219" i="3"/>
  <c r="W219" i="3" s="1"/>
  <c r="M218" i="3"/>
  <c r="W218" i="3" s="1"/>
  <c r="M217" i="3"/>
  <c r="W217" i="3" s="1"/>
  <c r="M216" i="3"/>
  <c r="W216" i="3" s="1"/>
  <c r="M215" i="3"/>
  <c r="M214" i="3"/>
  <c r="M213" i="3"/>
  <c r="M212" i="3"/>
  <c r="W212" i="3" s="1"/>
  <c r="M211" i="3"/>
  <c r="W211" i="3" s="1"/>
  <c r="M210" i="3"/>
  <c r="W210" i="3" s="1"/>
  <c r="M209" i="3"/>
  <c r="W209" i="3" s="1"/>
  <c r="M208" i="3"/>
  <c r="W208" i="3" s="1"/>
  <c r="M207" i="3"/>
  <c r="M206" i="3"/>
  <c r="M205" i="3"/>
  <c r="M204" i="3"/>
  <c r="W204" i="3" s="1"/>
  <c r="M203" i="3"/>
  <c r="W203" i="3" s="1"/>
  <c r="M202" i="3"/>
  <c r="W202" i="3" s="1"/>
  <c r="M201" i="3"/>
  <c r="W201" i="3" s="1"/>
  <c r="M200" i="3"/>
  <c r="W200" i="3" s="1"/>
  <c r="M199" i="3"/>
  <c r="M198" i="3"/>
  <c r="M197" i="3"/>
  <c r="M196" i="3"/>
  <c r="W196" i="3" s="1"/>
  <c r="M195" i="3"/>
  <c r="W195" i="3" s="1"/>
  <c r="M194" i="3"/>
  <c r="W194" i="3" s="1"/>
  <c r="M193" i="3"/>
  <c r="W193" i="3" s="1"/>
  <c r="M192" i="3"/>
  <c r="W192" i="3" s="1"/>
  <c r="M191" i="3"/>
  <c r="M190" i="3"/>
  <c r="M189" i="3"/>
  <c r="M188" i="3"/>
  <c r="W188" i="3" s="1"/>
  <c r="M187" i="3"/>
  <c r="W187" i="3" s="1"/>
  <c r="M186" i="3"/>
  <c r="W186" i="3" s="1"/>
  <c r="M185" i="3"/>
  <c r="W185" i="3" s="1"/>
  <c r="M184" i="3"/>
  <c r="W184" i="3" s="1"/>
  <c r="M183" i="3"/>
  <c r="M182" i="3"/>
  <c r="M181" i="3"/>
  <c r="M180" i="3"/>
  <c r="W180" i="3" s="1"/>
  <c r="M179" i="3"/>
  <c r="W179" i="3" s="1"/>
  <c r="M178" i="3"/>
  <c r="W178" i="3" s="1"/>
  <c r="M177" i="3"/>
  <c r="W177" i="3" s="1"/>
  <c r="M176" i="3"/>
  <c r="W176" i="3" s="1"/>
  <c r="M175" i="3"/>
  <c r="M174" i="3"/>
  <c r="M173" i="3"/>
  <c r="M172" i="3"/>
  <c r="W172" i="3" s="1"/>
  <c r="M171" i="3"/>
  <c r="W171" i="3" s="1"/>
  <c r="M170" i="3"/>
  <c r="W170" i="3" s="1"/>
  <c r="M169" i="3"/>
  <c r="W169" i="3" s="1"/>
  <c r="M168" i="3"/>
  <c r="W168" i="3" s="1"/>
  <c r="M167" i="3"/>
  <c r="M166" i="3"/>
  <c r="M165" i="3"/>
  <c r="M164" i="3"/>
  <c r="W164" i="3" s="1"/>
  <c r="M163" i="3"/>
  <c r="W163" i="3" s="1"/>
  <c r="M162" i="3"/>
  <c r="W162" i="3" s="1"/>
  <c r="M161" i="3"/>
  <c r="W161" i="3" s="1"/>
  <c r="M160" i="3"/>
  <c r="W160" i="3" s="1"/>
  <c r="M159" i="3"/>
  <c r="M158" i="3"/>
  <c r="M157" i="3"/>
  <c r="M156" i="3"/>
  <c r="W156" i="3" s="1"/>
  <c r="M155" i="3"/>
  <c r="W155" i="3" s="1"/>
  <c r="M154" i="3"/>
  <c r="W154" i="3" s="1"/>
  <c r="M153" i="3"/>
  <c r="W153" i="3" s="1"/>
  <c r="M152" i="3"/>
  <c r="W152" i="3" s="1"/>
  <c r="M151" i="3"/>
  <c r="M150" i="3"/>
  <c r="M149" i="3"/>
  <c r="M148" i="3"/>
  <c r="W148" i="3" s="1"/>
  <c r="M147" i="3"/>
  <c r="W147" i="3" s="1"/>
  <c r="M146" i="3"/>
  <c r="W146" i="3" s="1"/>
  <c r="M145" i="3"/>
  <c r="W145" i="3" s="1"/>
  <c r="M144" i="3"/>
  <c r="M143" i="3"/>
  <c r="M142" i="3"/>
  <c r="M141" i="3"/>
  <c r="M140" i="3"/>
  <c r="W140" i="3" s="1"/>
  <c r="M139" i="3"/>
  <c r="W139" i="3" s="1"/>
  <c r="M138" i="3"/>
  <c r="W138" i="3" s="1"/>
  <c r="M137" i="3"/>
  <c r="W137" i="3" s="1"/>
  <c r="M136" i="3"/>
  <c r="W136" i="3" s="1"/>
  <c r="M135" i="3"/>
  <c r="M134" i="3"/>
  <c r="M133" i="3"/>
  <c r="M132" i="3"/>
  <c r="W132" i="3" s="1"/>
  <c r="M131" i="3"/>
  <c r="W131" i="3" s="1"/>
  <c r="M130" i="3"/>
  <c r="W130" i="3" s="1"/>
  <c r="M129" i="3"/>
  <c r="W129" i="3" s="1"/>
  <c r="M128" i="3"/>
  <c r="W128" i="3" s="1"/>
  <c r="M127" i="3"/>
  <c r="M126" i="3"/>
  <c r="M125" i="3"/>
  <c r="M124" i="3"/>
  <c r="W124" i="3" s="1"/>
  <c r="M123" i="3"/>
  <c r="W123" i="3" s="1"/>
  <c r="M122" i="3"/>
  <c r="W122" i="3" s="1"/>
  <c r="M121" i="3"/>
  <c r="W121" i="3" s="1"/>
  <c r="M120" i="3"/>
  <c r="W120" i="3" s="1"/>
  <c r="M119" i="3"/>
  <c r="M118" i="3"/>
  <c r="M117" i="3"/>
  <c r="M116" i="3"/>
  <c r="W116" i="3" s="1"/>
  <c r="M115" i="3"/>
  <c r="W115" i="3" s="1"/>
  <c r="M114" i="3"/>
  <c r="W114" i="3" s="1"/>
  <c r="M113" i="3"/>
  <c r="W113" i="3" s="1"/>
  <c r="M112" i="3"/>
  <c r="W112" i="3" s="1"/>
  <c r="M111" i="3"/>
  <c r="M110" i="3"/>
  <c r="M109" i="3"/>
  <c r="M108" i="3"/>
  <c r="W108" i="3" s="1"/>
  <c r="M107" i="3"/>
  <c r="W107" i="3" s="1"/>
  <c r="M106" i="3"/>
  <c r="W106" i="3" s="1"/>
  <c r="M105" i="3"/>
  <c r="W105" i="3" s="1"/>
  <c r="M104" i="3"/>
  <c r="W104" i="3" s="1"/>
  <c r="M103" i="3"/>
  <c r="M102" i="3"/>
  <c r="M101" i="3"/>
  <c r="M100" i="3"/>
  <c r="M99" i="3"/>
  <c r="M98" i="3"/>
  <c r="M97" i="3"/>
  <c r="M96" i="3"/>
  <c r="M95" i="3"/>
  <c r="M94" i="3"/>
  <c r="M93" i="3"/>
  <c r="M92" i="3"/>
  <c r="M91" i="3"/>
  <c r="M90" i="3"/>
  <c r="M89" i="3"/>
  <c r="M88" i="3"/>
  <c r="M87" i="3"/>
  <c r="M86" i="3"/>
  <c r="M85" i="3"/>
  <c r="M84" i="3"/>
  <c r="M83" i="3"/>
  <c r="M82" i="3"/>
  <c r="M81" i="3"/>
  <c r="M80" i="3"/>
  <c r="M79" i="3"/>
  <c r="M78" i="3"/>
  <c r="M77" i="3"/>
  <c r="M76" i="3"/>
  <c r="M75" i="3"/>
  <c r="M74" i="3"/>
  <c r="M73" i="3"/>
  <c r="M72" i="3"/>
  <c r="M71" i="3"/>
  <c r="M70" i="3"/>
  <c r="M69" i="3"/>
  <c r="M68" i="3"/>
  <c r="N68" i="3" s="1"/>
  <c r="N67" i="3"/>
  <c r="N66" i="3"/>
  <c r="N65" i="3"/>
  <c r="N64" i="3"/>
  <c r="N63" i="3"/>
  <c r="N62" i="3"/>
  <c r="N61" i="3"/>
  <c r="N60" i="3"/>
  <c r="N59" i="3"/>
  <c r="N58" i="3"/>
  <c r="N57" i="3"/>
  <c r="N56" i="3"/>
  <c r="N55" i="3"/>
  <c r="N54" i="3"/>
  <c r="N53" i="3"/>
  <c r="N52" i="3"/>
  <c r="N51" i="3"/>
  <c r="N50" i="3"/>
  <c r="N49" i="3"/>
  <c r="N48" i="3"/>
  <c r="N47" i="3"/>
  <c r="N46" i="3"/>
  <c r="N45" i="3"/>
  <c r="N44" i="3"/>
  <c r="N43" i="3"/>
  <c r="N42" i="3"/>
  <c r="N41" i="3"/>
  <c r="N40" i="3"/>
  <c r="N39" i="3"/>
  <c r="N38" i="3"/>
  <c r="N37" i="3"/>
  <c r="N36" i="3"/>
  <c r="N35" i="3"/>
  <c r="N34" i="3"/>
  <c r="N33" i="3"/>
  <c r="N32" i="3"/>
  <c r="N31" i="3"/>
  <c r="N30" i="3"/>
  <c r="N29" i="3"/>
  <c r="N28" i="3"/>
  <c r="N27" i="3"/>
  <c r="N26" i="3"/>
  <c r="N25" i="3"/>
  <c r="N24" i="3"/>
  <c r="N23" i="3"/>
  <c r="N22" i="3"/>
  <c r="N21" i="3"/>
  <c r="N246" i="3" l="1"/>
  <c r="N158" i="3"/>
  <c r="N214" i="3"/>
  <c r="N270" i="3"/>
  <c r="N206" i="3"/>
  <c r="N171" i="3"/>
  <c r="N222" i="3"/>
  <c r="N182" i="3"/>
  <c r="N142" i="3"/>
  <c r="N259" i="3"/>
  <c r="N267" i="3"/>
  <c r="N118" i="3"/>
  <c r="N266" i="3"/>
  <c r="N227" i="3"/>
  <c r="N235" i="3"/>
  <c r="N163" i="3"/>
  <c r="N234" i="3"/>
  <c r="N170" i="3"/>
  <c r="N202" i="3"/>
  <c r="N73" i="3"/>
  <c r="N145" i="3"/>
  <c r="N130" i="3"/>
  <c r="N178" i="3"/>
  <c r="N218" i="3"/>
  <c r="N210" i="3"/>
  <c r="N131" i="3"/>
  <c r="N138" i="3"/>
  <c r="N179" i="3"/>
  <c r="N219" i="3"/>
  <c r="N70" i="3"/>
  <c r="N78" i="3"/>
  <c r="N86" i="3"/>
  <c r="N102" i="3"/>
  <c r="N126" i="3"/>
  <c r="N134" i="3"/>
  <c r="N150" i="3"/>
  <c r="N166" i="3"/>
  <c r="N190" i="3"/>
  <c r="N230" i="3"/>
  <c r="N243" i="3"/>
  <c r="N242" i="3"/>
  <c r="N154" i="3"/>
  <c r="N194" i="3"/>
  <c r="N250" i="3"/>
  <c r="N195" i="3"/>
  <c r="N226" i="3"/>
  <c r="N258" i="3"/>
  <c r="N155" i="3"/>
  <c r="W27" i="3"/>
  <c r="W59" i="3"/>
  <c r="N94" i="3"/>
  <c r="N156" i="3"/>
  <c r="N188" i="3"/>
  <c r="N124" i="3"/>
  <c r="N92" i="3"/>
  <c r="N220" i="3"/>
  <c r="N76" i="3"/>
  <c r="N99" i="3"/>
  <c r="N106" i="3"/>
  <c r="N146" i="3"/>
  <c r="N252" i="3"/>
  <c r="N107" i="3"/>
  <c r="N241" i="3"/>
  <c r="N113" i="3"/>
  <c r="N254" i="3"/>
  <c r="N262" i="3"/>
  <c r="Q94" i="3"/>
  <c r="S95" i="3"/>
  <c r="N115" i="3"/>
  <c r="N177" i="3"/>
  <c r="R98" i="3"/>
  <c r="S99" i="3"/>
  <c r="V101" i="3"/>
  <c r="R103" i="3"/>
  <c r="V105" i="3"/>
  <c r="R107" i="3"/>
  <c r="Q68" i="3"/>
  <c r="S69" i="3"/>
  <c r="U70" i="3"/>
  <c r="S73" i="3"/>
  <c r="U74" i="3"/>
  <c r="Q76" i="3"/>
  <c r="S77" i="3"/>
  <c r="U78" i="3"/>
  <c r="S81" i="3"/>
  <c r="U82" i="3"/>
  <c r="Q84" i="3"/>
  <c r="T86" i="3"/>
  <c r="V91" i="3"/>
  <c r="T94" i="3"/>
  <c r="V95" i="3"/>
  <c r="Q97" i="3"/>
  <c r="W22" i="3"/>
  <c r="W26" i="3"/>
  <c r="W30" i="3"/>
  <c r="N74" i="3"/>
  <c r="W33" i="3"/>
  <c r="W35" i="3"/>
  <c r="W37" i="3"/>
  <c r="W41" i="3"/>
  <c r="W43" i="3"/>
  <c r="W45" i="3"/>
  <c r="W49" i="3"/>
  <c r="W51" i="3"/>
  <c r="W53" i="3"/>
  <c r="W57" i="3"/>
  <c r="W61" i="3"/>
  <c r="W65" i="3"/>
  <c r="W67" i="3"/>
  <c r="N84" i="3"/>
  <c r="T97" i="3"/>
  <c r="T102" i="3"/>
  <c r="W21" i="3"/>
  <c r="W25" i="3"/>
  <c r="W29" i="3"/>
  <c r="Q82" i="3"/>
  <c r="V89" i="3"/>
  <c r="R95" i="3"/>
  <c r="U97" i="3"/>
  <c r="U102" i="3"/>
  <c r="W32" i="3"/>
  <c r="W36" i="3"/>
  <c r="W40" i="3"/>
  <c r="W44" i="3"/>
  <c r="W48" i="3"/>
  <c r="W52" i="3"/>
  <c r="W56" i="3"/>
  <c r="W60" i="3"/>
  <c r="W64" i="3"/>
  <c r="T100" i="3"/>
  <c r="N100" i="3"/>
  <c r="N114" i="3"/>
  <c r="N139" i="3"/>
  <c r="N153" i="3"/>
  <c r="N164" i="3"/>
  <c r="N203" i="3"/>
  <c r="N217" i="3"/>
  <c r="N228" i="3"/>
  <c r="Q92" i="3"/>
  <c r="U94" i="3"/>
  <c r="Q96" i="3"/>
  <c r="S98" i="3"/>
  <c r="U100" i="3"/>
  <c r="Q102" i="3"/>
  <c r="S103" i="3"/>
  <c r="U104" i="3"/>
  <c r="Q106" i="3"/>
  <c r="S107" i="3"/>
  <c r="T104" i="3"/>
  <c r="N129" i="3"/>
  <c r="N140" i="3"/>
  <c r="N193" i="3"/>
  <c r="N204" i="3"/>
  <c r="N257" i="3"/>
  <c r="N268" i="3"/>
  <c r="N83" i="3"/>
  <c r="N90" i="3"/>
  <c r="S68" i="3"/>
  <c r="U69" i="3"/>
  <c r="U73" i="3"/>
  <c r="Q75" i="3"/>
  <c r="S76" i="3"/>
  <c r="U77" i="3"/>
  <c r="U81" i="3"/>
  <c r="Q83" i="3"/>
  <c r="S84" i="3"/>
  <c r="V90" i="3"/>
  <c r="V94" i="3"/>
  <c r="R97" i="3"/>
  <c r="T98" i="3"/>
  <c r="T99" i="3"/>
  <c r="V100" i="3"/>
  <c r="R102" i="3"/>
  <c r="T103" i="3"/>
  <c r="V104" i="3"/>
  <c r="R106" i="3"/>
  <c r="T107" i="3"/>
  <c r="R194" i="3"/>
  <c r="T195" i="3"/>
  <c r="V196" i="3"/>
  <c r="R198" i="3"/>
  <c r="T199" i="3"/>
  <c r="T207" i="3"/>
  <c r="N105" i="3"/>
  <c r="N116" i="3"/>
  <c r="N169" i="3"/>
  <c r="N180" i="3"/>
  <c r="N233" i="3"/>
  <c r="N244" i="3"/>
  <c r="U89" i="3"/>
  <c r="S92" i="3"/>
  <c r="Q95" i="3"/>
  <c r="R96" i="3"/>
  <c r="S97" i="3"/>
  <c r="U98" i="3"/>
  <c r="U99" i="3"/>
  <c r="Q101" i="3"/>
  <c r="S102" i="3"/>
  <c r="U103" i="3"/>
  <c r="Q105" i="3"/>
  <c r="S106" i="3"/>
  <c r="U107" i="3"/>
  <c r="Q165" i="3"/>
  <c r="S166" i="3"/>
  <c r="U167" i="3"/>
  <c r="Q169" i="3"/>
  <c r="S170" i="3"/>
  <c r="U171" i="3"/>
  <c r="Q173" i="3"/>
  <c r="S174" i="3"/>
  <c r="U175" i="3"/>
  <c r="Q177" i="3"/>
  <c r="S178" i="3"/>
  <c r="U179" i="3"/>
  <c r="Q181" i="3"/>
  <c r="S182" i="3"/>
  <c r="U183" i="3"/>
  <c r="Q185" i="3"/>
  <c r="S186" i="3"/>
  <c r="U187" i="3"/>
  <c r="Q189" i="3"/>
  <c r="S190" i="3"/>
  <c r="U191" i="3"/>
  <c r="Q193" i="3"/>
  <c r="U76" i="3"/>
  <c r="R91" i="3"/>
  <c r="S96" i="3"/>
  <c r="V98" i="3"/>
  <c r="V99" i="3"/>
  <c r="R101" i="3"/>
  <c r="V103" i="3"/>
  <c r="R105" i="3"/>
  <c r="T106" i="3"/>
  <c r="V107" i="3"/>
  <c r="R109" i="3"/>
  <c r="T110" i="3"/>
  <c r="V111" i="3"/>
  <c r="R113" i="3"/>
  <c r="T114" i="3"/>
  <c r="V115" i="3"/>
  <c r="R117" i="3"/>
  <c r="T118" i="3"/>
  <c r="V119" i="3"/>
  <c r="R121" i="3"/>
  <c r="T122" i="3"/>
  <c r="V123" i="3"/>
  <c r="R125" i="3"/>
  <c r="T126" i="3"/>
  <c r="V127" i="3"/>
  <c r="R129" i="3"/>
  <c r="T130" i="3"/>
  <c r="V131" i="3"/>
  <c r="R133" i="3"/>
  <c r="T134" i="3"/>
  <c r="V135" i="3"/>
  <c r="R137" i="3"/>
  <c r="T138" i="3"/>
  <c r="V139" i="3"/>
  <c r="R141" i="3"/>
  <c r="T142" i="3"/>
  <c r="V143" i="3"/>
  <c r="R145" i="3"/>
  <c r="T146" i="3"/>
  <c r="V147" i="3"/>
  <c r="R149" i="3"/>
  <c r="T150" i="3"/>
  <c r="V151" i="3"/>
  <c r="R153" i="3"/>
  <c r="T154" i="3"/>
  <c r="V155" i="3"/>
  <c r="R157" i="3"/>
  <c r="T158" i="3"/>
  <c r="V159" i="3"/>
  <c r="R161" i="3"/>
  <c r="T162" i="3"/>
  <c r="V163" i="3"/>
  <c r="R165" i="3"/>
  <c r="N209" i="3"/>
  <c r="N249" i="3"/>
  <c r="N77" i="3"/>
  <c r="N109" i="3"/>
  <c r="W109" i="3"/>
  <c r="N141" i="3"/>
  <c r="W141" i="3"/>
  <c r="N173" i="3"/>
  <c r="W173" i="3"/>
  <c r="N197" i="3"/>
  <c r="W197" i="3"/>
  <c r="N221" i="3"/>
  <c r="W221" i="3"/>
  <c r="N245" i="3"/>
  <c r="W245" i="3"/>
  <c r="N269" i="3"/>
  <c r="W269" i="3"/>
  <c r="S91" i="3"/>
  <c r="T96" i="3"/>
  <c r="Q100" i="3"/>
  <c r="Q104" i="3"/>
  <c r="S105" i="3"/>
  <c r="U106" i="3"/>
  <c r="Q108" i="3"/>
  <c r="S109" i="3"/>
  <c r="U110" i="3"/>
  <c r="Q112" i="3"/>
  <c r="S113" i="3"/>
  <c r="U114" i="3"/>
  <c r="Q116" i="3"/>
  <c r="S117" i="3"/>
  <c r="U118" i="3"/>
  <c r="Q120" i="3"/>
  <c r="S121" i="3"/>
  <c r="U122" i="3"/>
  <c r="Q124" i="3"/>
  <c r="S125" i="3"/>
  <c r="U126" i="3"/>
  <c r="Q128" i="3"/>
  <c r="S129" i="3"/>
  <c r="U130" i="3"/>
  <c r="Q132" i="3"/>
  <c r="S133" i="3"/>
  <c r="U134" i="3"/>
  <c r="Q136" i="3"/>
  <c r="S137" i="3"/>
  <c r="U138" i="3"/>
  <c r="Q140" i="3"/>
  <c r="S141" i="3"/>
  <c r="U142" i="3"/>
  <c r="Q144" i="3"/>
  <c r="S145" i="3"/>
  <c r="U146" i="3"/>
  <c r="Q148" i="3"/>
  <c r="S149" i="3"/>
  <c r="U150" i="3"/>
  <c r="Q152" i="3"/>
  <c r="S153" i="3"/>
  <c r="U154" i="3"/>
  <c r="Q156" i="3"/>
  <c r="S157" i="3"/>
  <c r="U158" i="3"/>
  <c r="Q160" i="3"/>
  <c r="S161" i="3"/>
  <c r="U162" i="3"/>
  <c r="Q164" i="3"/>
  <c r="S193" i="3"/>
  <c r="N121" i="3"/>
  <c r="N185" i="3"/>
  <c r="N101" i="3"/>
  <c r="W101" i="3"/>
  <c r="N125" i="3"/>
  <c r="W125" i="3"/>
  <c r="N149" i="3"/>
  <c r="W149" i="3"/>
  <c r="N165" i="3"/>
  <c r="W165" i="3"/>
  <c r="N189" i="3"/>
  <c r="W189" i="3"/>
  <c r="N213" i="3"/>
  <c r="W213" i="3"/>
  <c r="N229" i="3"/>
  <c r="W229" i="3"/>
  <c r="N253" i="3"/>
  <c r="W253" i="3"/>
  <c r="S101" i="3"/>
  <c r="N97" i="3"/>
  <c r="N108" i="3"/>
  <c r="N122" i="3"/>
  <c r="N147" i="3"/>
  <c r="N161" i="3"/>
  <c r="N172" i="3"/>
  <c r="N186" i="3"/>
  <c r="N198" i="3"/>
  <c r="N211" i="3"/>
  <c r="N225" i="3"/>
  <c r="N236" i="3"/>
  <c r="N95" i="3"/>
  <c r="N103" i="3"/>
  <c r="W102" i="3"/>
  <c r="N111" i="3"/>
  <c r="W110" i="3"/>
  <c r="N119" i="3"/>
  <c r="W118" i="3"/>
  <c r="N127" i="3"/>
  <c r="W126" i="3"/>
  <c r="N135" i="3"/>
  <c r="W134" i="3"/>
  <c r="N143" i="3"/>
  <c r="W142" i="3"/>
  <c r="N151" i="3"/>
  <c r="W150" i="3"/>
  <c r="N159" i="3"/>
  <c r="W158" i="3"/>
  <c r="N167" i="3"/>
  <c r="W166" i="3"/>
  <c r="N175" i="3"/>
  <c r="W174" i="3"/>
  <c r="N183" i="3"/>
  <c r="W182" i="3"/>
  <c r="N191" i="3"/>
  <c r="W190" i="3"/>
  <c r="N199" i="3"/>
  <c r="W198" i="3"/>
  <c r="N207" i="3"/>
  <c r="W206" i="3"/>
  <c r="N215" i="3"/>
  <c r="W214" i="3"/>
  <c r="N223" i="3"/>
  <c r="W222" i="3"/>
  <c r="N231" i="3"/>
  <c r="W230" i="3"/>
  <c r="N239" i="3"/>
  <c r="W238" i="3"/>
  <c r="N247" i="3"/>
  <c r="W246" i="3"/>
  <c r="N255" i="3"/>
  <c r="W254" i="3"/>
  <c r="N263" i="3"/>
  <c r="W262" i="3"/>
  <c r="N271" i="3"/>
  <c r="W270" i="3"/>
  <c r="Q85" i="3"/>
  <c r="R86" i="3"/>
  <c r="T87" i="3"/>
  <c r="R94" i="3"/>
  <c r="T95" i="3"/>
  <c r="U96" i="3"/>
  <c r="V97" i="3"/>
  <c r="R99" i="3"/>
  <c r="R100" i="3"/>
  <c r="T101" i="3"/>
  <c r="V102" i="3"/>
  <c r="R104" i="3"/>
  <c r="T105" i="3"/>
  <c r="V106" i="3"/>
  <c r="W144" i="3"/>
  <c r="N132" i="3"/>
  <c r="N196" i="3"/>
  <c r="N260" i="3"/>
  <c r="N117" i="3"/>
  <c r="W117" i="3"/>
  <c r="N133" i="3"/>
  <c r="W133" i="3"/>
  <c r="N157" i="3"/>
  <c r="W157" i="3"/>
  <c r="N181" i="3"/>
  <c r="W181" i="3"/>
  <c r="N205" i="3"/>
  <c r="W205" i="3"/>
  <c r="N237" i="3"/>
  <c r="W237" i="3"/>
  <c r="N261" i="3"/>
  <c r="W261" i="3"/>
  <c r="Q99" i="3"/>
  <c r="N98" i="3"/>
  <c r="N110" i="3"/>
  <c r="N123" i="3"/>
  <c r="N137" i="3"/>
  <c r="N148" i="3"/>
  <c r="N162" i="3"/>
  <c r="N174" i="3"/>
  <c r="N187" i="3"/>
  <c r="N201" i="3"/>
  <c r="N212" i="3"/>
  <c r="N238" i="3"/>
  <c r="N251" i="3"/>
  <c r="N265" i="3"/>
  <c r="N96" i="3"/>
  <c r="N104" i="3"/>
  <c r="W103" i="3"/>
  <c r="N112" i="3"/>
  <c r="W111" i="3"/>
  <c r="N120" i="3"/>
  <c r="W119" i="3"/>
  <c r="N128" i="3"/>
  <c r="W127" i="3"/>
  <c r="N136" i="3"/>
  <c r="W135" i="3"/>
  <c r="N144" i="3"/>
  <c r="W143" i="3"/>
  <c r="N152" i="3"/>
  <c r="W151" i="3"/>
  <c r="N160" i="3"/>
  <c r="W159" i="3"/>
  <c r="N168" i="3"/>
  <c r="W167" i="3"/>
  <c r="N176" i="3"/>
  <c r="W175" i="3"/>
  <c r="N184" i="3"/>
  <c r="W183" i="3"/>
  <c r="N192" i="3"/>
  <c r="W191" i="3"/>
  <c r="N200" i="3"/>
  <c r="W199" i="3"/>
  <c r="N208" i="3"/>
  <c r="W207" i="3"/>
  <c r="N216" i="3"/>
  <c r="W215" i="3"/>
  <c r="N224" i="3"/>
  <c r="W223" i="3"/>
  <c r="N232" i="3"/>
  <c r="W231" i="3"/>
  <c r="N240" i="3"/>
  <c r="W239" i="3"/>
  <c r="N248" i="3"/>
  <c r="W247" i="3"/>
  <c r="N256" i="3"/>
  <c r="W255" i="3"/>
  <c r="N264" i="3"/>
  <c r="W263" i="3"/>
  <c r="W271" i="3"/>
  <c r="V271" i="3"/>
  <c r="R69" i="3"/>
  <c r="T70" i="3"/>
  <c r="R73" i="3"/>
  <c r="T74" i="3"/>
  <c r="V75" i="3"/>
  <c r="R77" i="3"/>
  <c r="T78" i="3"/>
  <c r="R81" i="3"/>
  <c r="T82" i="3"/>
  <c r="V83" i="3"/>
  <c r="R85" i="3"/>
  <c r="S94" i="3"/>
  <c r="U95" i="3"/>
  <c r="V96" i="3"/>
  <c r="Q98" i="3"/>
  <c r="S100" i="3"/>
  <c r="U101" i="3"/>
  <c r="Q103" i="3"/>
  <c r="S104" i="3"/>
  <c r="U105" i="3"/>
  <c r="Q107" i="3"/>
  <c r="T166" i="3"/>
  <c r="V167" i="3"/>
  <c r="R169" i="3"/>
  <c r="T170" i="3"/>
  <c r="V171" i="3"/>
  <c r="R173" i="3"/>
  <c r="T174" i="3"/>
  <c r="V175" i="3"/>
  <c r="R177" i="3"/>
  <c r="T178" i="3"/>
  <c r="V179" i="3"/>
  <c r="R181" i="3"/>
  <c r="T182" i="3"/>
  <c r="V183" i="3"/>
  <c r="R185" i="3"/>
  <c r="T186" i="3"/>
  <c r="V187" i="3"/>
  <c r="R189" i="3"/>
  <c r="T190" i="3"/>
  <c r="V191" i="3"/>
  <c r="R193" i="3"/>
  <c r="S194" i="3"/>
  <c r="U195" i="3"/>
  <c r="Q197" i="3"/>
  <c r="S214" i="3"/>
  <c r="U215" i="3"/>
  <c r="Q217" i="3"/>
  <c r="S218" i="3"/>
  <c r="U219" i="3"/>
  <c r="Q221" i="3"/>
  <c r="S222" i="3"/>
  <c r="U223" i="3"/>
  <c r="Q225" i="3"/>
  <c r="S226" i="3"/>
  <c r="U227" i="3"/>
  <c r="Q229" i="3"/>
  <c r="S230" i="3"/>
  <c r="U231" i="3"/>
  <c r="Q233" i="3"/>
  <c r="S234" i="3"/>
  <c r="U235" i="3"/>
  <c r="Q237" i="3"/>
  <c r="S238" i="3"/>
  <c r="U239" i="3"/>
  <c r="Q241" i="3"/>
  <c r="S242" i="3"/>
  <c r="U243" i="3"/>
  <c r="Q245" i="3"/>
  <c r="S246" i="3"/>
  <c r="U247" i="3"/>
  <c r="Q249" i="3"/>
  <c r="S250" i="3"/>
  <c r="U251" i="3"/>
  <c r="Q253" i="3"/>
  <c r="S254" i="3"/>
  <c r="U255" i="3"/>
  <c r="Q257" i="3"/>
  <c r="S258" i="3"/>
  <c r="U259" i="3"/>
  <c r="Q261" i="3"/>
  <c r="S262" i="3"/>
  <c r="U263" i="3"/>
  <c r="Q265" i="3"/>
  <c r="S266" i="3"/>
  <c r="U267" i="3"/>
  <c r="Q269" i="3"/>
  <c r="S270" i="3"/>
  <c r="U271" i="3"/>
  <c r="R108" i="3"/>
  <c r="T109" i="3"/>
  <c r="V110" i="3"/>
  <c r="R112" i="3"/>
  <c r="T113" i="3"/>
  <c r="V114" i="3"/>
  <c r="R116" i="3"/>
  <c r="T117" i="3"/>
  <c r="V118" i="3"/>
  <c r="R120" i="3"/>
  <c r="T121" i="3"/>
  <c r="V122" i="3"/>
  <c r="R124" i="3"/>
  <c r="T125" i="3"/>
  <c r="V126" i="3"/>
  <c r="R128" i="3"/>
  <c r="T129" i="3"/>
  <c r="V130" i="3"/>
  <c r="R132" i="3"/>
  <c r="T133" i="3"/>
  <c r="V134" i="3"/>
  <c r="R136" i="3"/>
  <c r="T137" i="3"/>
  <c r="V138" i="3"/>
  <c r="R140" i="3"/>
  <c r="T141" i="3"/>
  <c r="V142" i="3"/>
  <c r="R144" i="3"/>
  <c r="T145" i="3"/>
  <c r="V146" i="3"/>
  <c r="R148" i="3"/>
  <c r="T149" i="3"/>
  <c r="V150" i="3"/>
  <c r="R152" i="3"/>
  <c r="T153" i="3"/>
  <c r="V154" i="3"/>
  <c r="R156" i="3"/>
  <c r="T157" i="3"/>
  <c r="V158" i="3"/>
  <c r="R160" i="3"/>
  <c r="T161" i="3"/>
  <c r="V162" i="3"/>
  <c r="S165" i="3"/>
  <c r="U166" i="3"/>
  <c r="Q168" i="3"/>
  <c r="S169" i="3"/>
  <c r="U170" i="3"/>
  <c r="Q172" i="3"/>
  <c r="S173" i="3"/>
  <c r="U174" i="3"/>
  <c r="Q176" i="3"/>
  <c r="S177" i="3"/>
  <c r="U178" i="3"/>
  <c r="Q180" i="3"/>
  <c r="S181" i="3"/>
  <c r="U182" i="3"/>
  <c r="Q184" i="3"/>
  <c r="S185" i="3"/>
  <c r="U186" i="3"/>
  <c r="Q188" i="3"/>
  <c r="S189" i="3"/>
  <c r="U190" i="3"/>
  <c r="Q192" i="3"/>
  <c r="T194" i="3"/>
  <c r="V195" i="3"/>
  <c r="R197" i="3"/>
  <c r="T198" i="3"/>
  <c r="V199" i="3"/>
  <c r="R201" i="3"/>
  <c r="T202" i="3"/>
  <c r="V207" i="3"/>
  <c r="R209" i="3"/>
  <c r="T210" i="3"/>
  <c r="V211" i="3"/>
  <c r="R213" i="3"/>
  <c r="S108" i="3"/>
  <c r="U109" i="3"/>
  <c r="Q111" i="3"/>
  <c r="S112" i="3"/>
  <c r="U113" i="3"/>
  <c r="Q115" i="3"/>
  <c r="S116" i="3"/>
  <c r="U117" i="3"/>
  <c r="Q119" i="3"/>
  <c r="S120" i="3"/>
  <c r="U121" i="3"/>
  <c r="Q123" i="3"/>
  <c r="S124" i="3"/>
  <c r="U125" i="3"/>
  <c r="Q127" i="3"/>
  <c r="S128" i="3"/>
  <c r="U129" i="3"/>
  <c r="Q131" i="3"/>
  <c r="S132" i="3"/>
  <c r="U133" i="3"/>
  <c r="Q135" i="3"/>
  <c r="S136" i="3"/>
  <c r="U137" i="3"/>
  <c r="Q139" i="3"/>
  <c r="S140" i="3"/>
  <c r="U141" i="3"/>
  <c r="Q143" i="3"/>
  <c r="S144" i="3"/>
  <c r="U145" i="3"/>
  <c r="Q147" i="3"/>
  <c r="S148" i="3"/>
  <c r="U149" i="3"/>
  <c r="Q151" i="3"/>
  <c r="S152" i="3"/>
  <c r="U153" i="3"/>
  <c r="Q155" i="3"/>
  <c r="S156" i="3"/>
  <c r="U157" i="3"/>
  <c r="Q159" i="3"/>
  <c r="S160" i="3"/>
  <c r="U161" i="3"/>
  <c r="Q163" i="3"/>
  <c r="R164" i="3"/>
  <c r="T165" i="3"/>
  <c r="V166" i="3"/>
  <c r="R168" i="3"/>
  <c r="T169" i="3"/>
  <c r="V170" i="3"/>
  <c r="R172" i="3"/>
  <c r="T173" i="3"/>
  <c r="V174" i="3"/>
  <c r="R176" i="3"/>
  <c r="T177" i="3"/>
  <c r="V178" i="3"/>
  <c r="R180" i="3"/>
  <c r="T181" i="3"/>
  <c r="V182" i="3"/>
  <c r="R184" i="3"/>
  <c r="T185" i="3"/>
  <c r="V186" i="3"/>
  <c r="R188" i="3"/>
  <c r="T189" i="3"/>
  <c r="V190" i="3"/>
  <c r="R192" i="3"/>
  <c r="U194" i="3"/>
  <c r="Q196" i="3"/>
  <c r="S197" i="3"/>
  <c r="U198" i="3"/>
  <c r="Q200" i="3"/>
  <c r="S201" i="3"/>
  <c r="U202" i="3"/>
  <c r="Q204" i="3"/>
  <c r="S205" i="3"/>
  <c r="U206" i="3"/>
  <c r="T108" i="3"/>
  <c r="V109" i="3"/>
  <c r="R111" i="3"/>
  <c r="T112" i="3"/>
  <c r="V113" i="3"/>
  <c r="R115" i="3"/>
  <c r="T116" i="3"/>
  <c r="V117" i="3"/>
  <c r="R119" i="3"/>
  <c r="T120" i="3"/>
  <c r="V121" i="3"/>
  <c r="R123" i="3"/>
  <c r="T124" i="3"/>
  <c r="V125" i="3"/>
  <c r="R127" i="3"/>
  <c r="T128" i="3"/>
  <c r="V129" i="3"/>
  <c r="R131" i="3"/>
  <c r="T132" i="3"/>
  <c r="V133" i="3"/>
  <c r="R135" i="3"/>
  <c r="T136" i="3"/>
  <c r="V137" i="3"/>
  <c r="R139" i="3"/>
  <c r="T140" i="3"/>
  <c r="V141" i="3"/>
  <c r="R143" i="3"/>
  <c r="T144" i="3"/>
  <c r="V145" i="3"/>
  <c r="R147" i="3"/>
  <c r="T148" i="3"/>
  <c r="V149" i="3"/>
  <c r="R151" i="3"/>
  <c r="T152" i="3"/>
  <c r="V153" i="3"/>
  <c r="R155" i="3"/>
  <c r="T156" i="3"/>
  <c r="V157" i="3"/>
  <c r="R159" i="3"/>
  <c r="T160" i="3"/>
  <c r="V161" i="3"/>
  <c r="R163" i="3"/>
  <c r="S164" i="3"/>
  <c r="U165" i="3"/>
  <c r="Q167" i="3"/>
  <c r="S168" i="3"/>
  <c r="U169" i="3"/>
  <c r="Q171" i="3"/>
  <c r="S172" i="3"/>
  <c r="U173" i="3"/>
  <c r="Q175" i="3"/>
  <c r="S176" i="3"/>
  <c r="U177" i="3"/>
  <c r="Q179" i="3"/>
  <c r="S180" i="3"/>
  <c r="U181" i="3"/>
  <c r="Q183" i="3"/>
  <c r="S184" i="3"/>
  <c r="U185" i="3"/>
  <c r="Q187" i="3"/>
  <c r="S188" i="3"/>
  <c r="U189" i="3"/>
  <c r="Q191" i="3"/>
  <c r="S192" i="3"/>
  <c r="T193" i="3"/>
  <c r="V194" i="3"/>
  <c r="R196" i="3"/>
  <c r="T197" i="3"/>
  <c r="V198" i="3"/>
  <c r="T213" i="3"/>
  <c r="W20" i="3"/>
  <c r="W24" i="3"/>
  <c r="W28" i="3"/>
  <c r="U108" i="3"/>
  <c r="Q110" i="3"/>
  <c r="S111" i="3"/>
  <c r="U112" i="3"/>
  <c r="Q114" i="3"/>
  <c r="S115" i="3"/>
  <c r="U116" i="3"/>
  <c r="Q118" i="3"/>
  <c r="S119" i="3"/>
  <c r="U120" i="3"/>
  <c r="Q122" i="3"/>
  <c r="S123" i="3"/>
  <c r="U124" i="3"/>
  <c r="Q126" i="3"/>
  <c r="S127" i="3"/>
  <c r="U128" i="3"/>
  <c r="Q130" i="3"/>
  <c r="S131" i="3"/>
  <c r="U132" i="3"/>
  <c r="Q134" i="3"/>
  <c r="S135" i="3"/>
  <c r="U136" i="3"/>
  <c r="Q138" i="3"/>
  <c r="S139" i="3"/>
  <c r="U140" i="3"/>
  <c r="Q142" i="3"/>
  <c r="S143" i="3"/>
  <c r="U144" i="3"/>
  <c r="Q146" i="3"/>
  <c r="S147" i="3"/>
  <c r="U148" i="3"/>
  <c r="Q150" i="3"/>
  <c r="S151" i="3"/>
  <c r="U152" i="3"/>
  <c r="Q154" i="3"/>
  <c r="S155" i="3"/>
  <c r="U156" i="3"/>
  <c r="Q158" i="3"/>
  <c r="S159" i="3"/>
  <c r="U160" i="3"/>
  <c r="Q162" i="3"/>
  <c r="S163" i="3"/>
  <c r="T164" i="3"/>
  <c r="V165" i="3"/>
  <c r="R167" i="3"/>
  <c r="T168" i="3"/>
  <c r="V169" i="3"/>
  <c r="R171" i="3"/>
  <c r="T172" i="3"/>
  <c r="V173" i="3"/>
  <c r="R175" i="3"/>
  <c r="T176" i="3"/>
  <c r="V177" i="3"/>
  <c r="R179" i="3"/>
  <c r="T180" i="3"/>
  <c r="V181" i="3"/>
  <c r="R183" i="3"/>
  <c r="T184" i="3"/>
  <c r="V185" i="3"/>
  <c r="R187" i="3"/>
  <c r="T188" i="3"/>
  <c r="V189" i="3"/>
  <c r="R191" i="3"/>
  <c r="T192" i="3"/>
  <c r="U193" i="3"/>
  <c r="Q195" i="3"/>
  <c r="S196" i="3"/>
  <c r="U197" i="3"/>
  <c r="Q223" i="3"/>
  <c r="S244" i="3"/>
  <c r="W39" i="3"/>
  <c r="W47" i="3"/>
  <c r="W55" i="3"/>
  <c r="W63" i="3"/>
  <c r="V108" i="3"/>
  <c r="R110" i="3"/>
  <c r="T111" i="3"/>
  <c r="V112" i="3"/>
  <c r="R114" i="3"/>
  <c r="T115" i="3"/>
  <c r="V116" i="3"/>
  <c r="R118" i="3"/>
  <c r="T119" i="3"/>
  <c r="V120" i="3"/>
  <c r="R122" i="3"/>
  <c r="T123" i="3"/>
  <c r="V124" i="3"/>
  <c r="R126" i="3"/>
  <c r="T127" i="3"/>
  <c r="V128" i="3"/>
  <c r="R130" i="3"/>
  <c r="T131" i="3"/>
  <c r="V132" i="3"/>
  <c r="R134" i="3"/>
  <c r="T135" i="3"/>
  <c r="V136" i="3"/>
  <c r="R138" i="3"/>
  <c r="T139" i="3"/>
  <c r="V140" i="3"/>
  <c r="R142" i="3"/>
  <c r="T143" i="3"/>
  <c r="V144" i="3"/>
  <c r="R146" i="3"/>
  <c r="T147" i="3"/>
  <c r="V148" i="3"/>
  <c r="R150" i="3"/>
  <c r="T151" i="3"/>
  <c r="V152" i="3"/>
  <c r="R154" i="3"/>
  <c r="T155" i="3"/>
  <c r="V156" i="3"/>
  <c r="R158" i="3"/>
  <c r="T159" i="3"/>
  <c r="V160" i="3"/>
  <c r="R162" i="3"/>
  <c r="T163" i="3"/>
  <c r="U164" i="3"/>
  <c r="Q166" i="3"/>
  <c r="S167" i="3"/>
  <c r="U168" i="3"/>
  <c r="Q170" i="3"/>
  <c r="S171" i="3"/>
  <c r="U172" i="3"/>
  <c r="Q174" i="3"/>
  <c r="S175" i="3"/>
  <c r="U176" i="3"/>
  <c r="Q178" i="3"/>
  <c r="S179" i="3"/>
  <c r="U180" i="3"/>
  <c r="Q182" i="3"/>
  <c r="S183" i="3"/>
  <c r="U184" i="3"/>
  <c r="Q186" i="3"/>
  <c r="S187" i="3"/>
  <c r="U188" i="3"/>
  <c r="Q190" i="3"/>
  <c r="S191" i="3"/>
  <c r="U192" i="3"/>
  <c r="V193" i="3"/>
  <c r="R195" i="3"/>
  <c r="T196" i="3"/>
  <c r="V197" i="3"/>
  <c r="W23" i="3"/>
  <c r="W31" i="3"/>
  <c r="Q109" i="3"/>
  <c r="S110" i="3"/>
  <c r="U111" i="3"/>
  <c r="Q113" i="3"/>
  <c r="S114" i="3"/>
  <c r="U115" i="3"/>
  <c r="Q117" i="3"/>
  <c r="S118" i="3"/>
  <c r="U119" i="3"/>
  <c r="Q121" i="3"/>
  <c r="S122" i="3"/>
  <c r="U123" i="3"/>
  <c r="Q125" i="3"/>
  <c r="S126" i="3"/>
  <c r="U127" i="3"/>
  <c r="Q129" i="3"/>
  <c r="S130" i="3"/>
  <c r="U131" i="3"/>
  <c r="Q133" i="3"/>
  <c r="S134" i="3"/>
  <c r="U135" i="3"/>
  <c r="Q137" i="3"/>
  <c r="S138" i="3"/>
  <c r="U139" i="3"/>
  <c r="Q141" i="3"/>
  <c r="S142" i="3"/>
  <c r="U143" i="3"/>
  <c r="Q145" i="3"/>
  <c r="S146" i="3"/>
  <c r="U147" i="3"/>
  <c r="Q149" i="3"/>
  <c r="S150" i="3"/>
  <c r="U151" i="3"/>
  <c r="Q153" i="3"/>
  <c r="S154" i="3"/>
  <c r="U155" i="3"/>
  <c r="Q157" i="3"/>
  <c r="S158" i="3"/>
  <c r="U159" i="3"/>
  <c r="Q161" i="3"/>
  <c r="S162" i="3"/>
  <c r="U163" i="3"/>
  <c r="V164" i="3"/>
  <c r="R166" i="3"/>
  <c r="T167" i="3"/>
  <c r="V168" i="3"/>
  <c r="R170" i="3"/>
  <c r="T171" i="3"/>
  <c r="V172" i="3"/>
  <c r="R174" i="3"/>
  <c r="T175" i="3"/>
  <c r="V176" i="3"/>
  <c r="R178" i="3"/>
  <c r="T179" i="3"/>
  <c r="V180" i="3"/>
  <c r="R182" i="3"/>
  <c r="T183" i="3"/>
  <c r="V184" i="3"/>
  <c r="R186" i="3"/>
  <c r="T187" i="3"/>
  <c r="V188" i="3"/>
  <c r="R190" i="3"/>
  <c r="T191" i="3"/>
  <c r="V192" i="3"/>
  <c r="Q194" i="3"/>
  <c r="S195" i="3"/>
  <c r="U196" i="3"/>
  <c r="Q198" i="3"/>
  <c r="Q234" i="3"/>
  <c r="Q246" i="3"/>
  <c r="Q254" i="3"/>
  <c r="Q262" i="3"/>
  <c r="W34" i="3"/>
  <c r="W38" i="3"/>
  <c r="W42" i="3"/>
  <c r="W46" i="3"/>
  <c r="W50" i="3"/>
  <c r="W54" i="3"/>
  <c r="W58" i="3"/>
  <c r="W62" i="3"/>
  <c r="W66" i="3"/>
  <c r="R200" i="3"/>
  <c r="T201" i="3"/>
  <c r="V202" i="3"/>
  <c r="R204" i="3"/>
  <c r="T205" i="3"/>
  <c r="V206" i="3"/>
  <c r="Q208" i="3"/>
  <c r="S209" i="3"/>
  <c r="U210" i="3"/>
  <c r="Q212" i="3"/>
  <c r="S213" i="3"/>
  <c r="T214" i="3"/>
  <c r="V215" i="3"/>
  <c r="R217" i="3"/>
  <c r="T218" i="3"/>
  <c r="V219" i="3"/>
  <c r="R221" i="3"/>
  <c r="T222" i="3"/>
  <c r="V223" i="3"/>
  <c r="R225" i="3"/>
  <c r="T226" i="3"/>
  <c r="V227" i="3"/>
  <c r="R229" i="3"/>
  <c r="T230" i="3"/>
  <c r="V231" i="3"/>
  <c r="R233" i="3"/>
  <c r="T234" i="3"/>
  <c r="V235" i="3"/>
  <c r="R237" i="3"/>
  <c r="T238" i="3"/>
  <c r="V239" i="3"/>
  <c r="R241" i="3"/>
  <c r="T242" i="3"/>
  <c r="V243" i="3"/>
  <c r="R245" i="3"/>
  <c r="T246" i="3"/>
  <c r="V247" i="3"/>
  <c r="R249" i="3"/>
  <c r="T250" i="3"/>
  <c r="V251" i="3"/>
  <c r="R253" i="3"/>
  <c r="T254" i="3"/>
  <c r="V255" i="3"/>
  <c r="R257" i="3"/>
  <c r="T258" i="3"/>
  <c r="V259" i="3"/>
  <c r="R261" i="3"/>
  <c r="T262" i="3"/>
  <c r="V263" i="3"/>
  <c r="R265" i="3"/>
  <c r="T266" i="3"/>
  <c r="V267" i="3"/>
  <c r="R269" i="3"/>
  <c r="T270" i="3"/>
  <c r="Q199" i="3"/>
  <c r="S200" i="3"/>
  <c r="U201" i="3"/>
  <c r="Q203" i="3"/>
  <c r="S204" i="3"/>
  <c r="U205" i="3"/>
  <c r="Q207" i="3"/>
  <c r="R208" i="3"/>
  <c r="T209" i="3"/>
  <c r="V210" i="3"/>
  <c r="R212" i="3"/>
  <c r="U214" i="3"/>
  <c r="Q216" i="3"/>
  <c r="S217" i="3"/>
  <c r="U218" i="3"/>
  <c r="Q220" i="3"/>
  <c r="S221" i="3"/>
  <c r="U222" i="3"/>
  <c r="Q224" i="3"/>
  <c r="S225" i="3"/>
  <c r="U226" i="3"/>
  <c r="Q228" i="3"/>
  <c r="S229" i="3"/>
  <c r="U230" i="3"/>
  <c r="Q232" i="3"/>
  <c r="S233" i="3"/>
  <c r="U234" i="3"/>
  <c r="Q236" i="3"/>
  <c r="S237" i="3"/>
  <c r="U238" i="3"/>
  <c r="Q240" i="3"/>
  <c r="S241" i="3"/>
  <c r="U242" i="3"/>
  <c r="Q244" i="3"/>
  <c r="S245" i="3"/>
  <c r="U246" i="3"/>
  <c r="Q248" i="3"/>
  <c r="S249" i="3"/>
  <c r="U250" i="3"/>
  <c r="Q252" i="3"/>
  <c r="S253" i="3"/>
  <c r="U254" i="3"/>
  <c r="Q256" i="3"/>
  <c r="S257" i="3"/>
  <c r="U258" i="3"/>
  <c r="Q260" i="3"/>
  <c r="S261" i="3"/>
  <c r="U262" i="3"/>
  <c r="Q264" i="3"/>
  <c r="S265" i="3"/>
  <c r="U266" i="3"/>
  <c r="Q268" i="3"/>
  <c r="S269" i="3"/>
  <c r="U270" i="3"/>
  <c r="R199" i="3"/>
  <c r="T200" i="3"/>
  <c r="V201" i="3"/>
  <c r="R203" i="3"/>
  <c r="T204" i="3"/>
  <c r="V205" i="3"/>
  <c r="R207" i="3"/>
  <c r="S208" i="3"/>
  <c r="U209" i="3"/>
  <c r="Q211" i="3"/>
  <c r="S212" i="3"/>
  <c r="V214" i="3"/>
  <c r="R216" i="3"/>
  <c r="T217" i="3"/>
  <c r="V218" i="3"/>
  <c r="R220" i="3"/>
  <c r="T221" i="3"/>
  <c r="V222" i="3"/>
  <c r="R224" i="3"/>
  <c r="T225" i="3"/>
  <c r="V226" i="3"/>
  <c r="R228" i="3"/>
  <c r="T229" i="3"/>
  <c r="V230" i="3"/>
  <c r="R232" i="3"/>
  <c r="T233" i="3"/>
  <c r="V234" i="3"/>
  <c r="R236" i="3"/>
  <c r="T237" i="3"/>
  <c r="V238" i="3"/>
  <c r="R240" i="3"/>
  <c r="T241" i="3"/>
  <c r="V242" i="3"/>
  <c r="R244" i="3"/>
  <c r="T245" i="3"/>
  <c r="V246" i="3"/>
  <c r="R248" i="3"/>
  <c r="T249" i="3"/>
  <c r="V250" i="3"/>
  <c r="R252" i="3"/>
  <c r="T253" i="3"/>
  <c r="V254" i="3"/>
  <c r="R256" i="3"/>
  <c r="T257" i="3"/>
  <c r="V258" i="3"/>
  <c r="R260" i="3"/>
  <c r="T261" i="3"/>
  <c r="V262" i="3"/>
  <c r="R264" i="3"/>
  <c r="T265" i="3"/>
  <c r="V266" i="3"/>
  <c r="R268" i="3"/>
  <c r="T269" i="3"/>
  <c r="V270" i="3"/>
  <c r="S199" i="3"/>
  <c r="U200" i="3"/>
  <c r="Q202" i="3"/>
  <c r="S203" i="3"/>
  <c r="U204" i="3"/>
  <c r="Q206" i="3"/>
  <c r="S207" i="3"/>
  <c r="T208" i="3"/>
  <c r="V209" i="3"/>
  <c r="R211" i="3"/>
  <c r="T212" i="3"/>
  <c r="U213" i="3"/>
  <c r="Q215" i="3"/>
  <c r="S216" i="3"/>
  <c r="U217" i="3"/>
  <c r="Q219" i="3"/>
  <c r="S220" i="3"/>
  <c r="U221" i="3"/>
  <c r="S224" i="3"/>
  <c r="U225" i="3"/>
  <c r="Q227" i="3"/>
  <c r="S228" i="3"/>
  <c r="U229" i="3"/>
  <c r="Q231" i="3"/>
  <c r="S232" i="3"/>
  <c r="U233" i="3"/>
  <c r="Q235" i="3"/>
  <c r="S236" i="3"/>
  <c r="U237" i="3"/>
  <c r="Q239" i="3"/>
  <c r="S240" i="3"/>
  <c r="U241" i="3"/>
  <c r="Q243" i="3"/>
  <c r="U245" i="3"/>
  <c r="Q247" i="3"/>
  <c r="S248" i="3"/>
  <c r="U249" i="3"/>
  <c r="Q251" i="3"/>
  <c r="S252" i="3"/>
  <c r="U253" i="3"/>
  <c r="Q255" i="3"/>
  <c r="S256" i="3"/>
  <c r="U257" i="3"/>
  <c r="Q259" i="3"/>
  <c r="S260" i="3"/>
  <c r="U261" i="3"/>
  <c r="Q263" i="3"/>
  <c r="S264" i="3"/>
  <c r="U265" i="3"/>
  <c r="Q267" i="3"/>
  <c r="S268" i="3"/>
  <c r="U269" i="3"/>
  <c r="Q271" i="3"/>
  <c r="V200" i="3"/>
  <c r="R202" i="3"/>
  <c r="T203" i="3"/>
  <c r="V204" i="3"/>
  <c r="R206" i="3"/>
  <c r="U208" i="3"/>
  <c r="Q210" i="3"/>
  <c r="S211" i="3"/>
  <c r="U212" i="3"/>
  <c r="V213" i="3"/>
  <c r="R215" i="3"/>
  <c r="T216" i="3"/>
  <c r="V217" i="3"/>
  <c r="R219" i="3"/>
  <c r="T220" i="3"/>
  <c r="V221" i="3"/>
  <c r="R223" i="3"/>
  <c r="T224" i="3"/>
  <c r="V225" i="3"/>
  <c r="R227" i="3"/>
  <c r="T228" i="3"/>
  <c r="V229" i="3"/>
  <c r="R231" i="3"/>
  <c r="T232" i="3"/>
  <c r="V233" i="3"/>
  <c r="R235" i="3"/>
  <c r="T236" i="3"/>
  <c r="V237" i="3"/>
  <c r="R239" i="3"/>
  <c r="T240" i="3"/>
  <c r="V241" i="3"/>
  <c r="R243" i="3"/>
  <c r="T244" i="3"/>
  <c r="V245" i="3"/>
  <c r="R247" i="3"/>
  <c r="T248" i="3"/>
  <c r="V249" i="3"/>
  <c r="R251" i="3"/>
  <c r="T252" i="3"/>
  <c r="V253" i="3"/>
  <c r="R255" i="3"/>
  <c r="T256" i="3"/>
  <c r="V257" i="3"/>
  <c r="R259" i="3"/>
  <c r="T260" i="3"/>
  <c r="V261" i="3"/>
  <c r="R263" i="3"/>
  <c r="T264" i="3"/>
  <c r="V265" i="3"/>
  <c r="R267" i="3"/>
  <c r="T268" i="3"/>
  <c r="V269" i="3"/>
  <c r="R271" i="3"/>
  <c r="S198" i="3"/>
  <c r="U199" i="3"/>
  <c r="Q201" i="3"/>
  <c r="S202" i="3"/>
  <c r="U203" i="3"/>
  <c r="Q205" i="3"/>
  <c r="S206" i="3"/>
  <c r="V208" i="3"/>
  <c r="R210" i="3"/>
  <c r="T211" i="3"/>
  <c r="V212" i="3"/>
  <c r="Q214" i="3"/>
  <c r="S215" i="3"/>
  <c r="U216" i="3"/>
  <c r="Q218" i="3"/>
  <c r="S219" i="3"/>
  <c r="U220" i="3"/>
  <c r="Q222" i="3"/>
  <c r="S223" i="3"/>
  <c r="U224" i="3"/>
  <c r="Q226" i="3"/>
  <c r="S227" i="3"/>
  <c r="U228" i="3"/>
  <c r="Q230" i="3"/>
  <c r="S231" i="3"/>
  <c r="U232" i="3"/>
  <c r="S235" i="3"/>
  <c r="U236" i="3"/>
  <c r="Q238" i="3"/>
  <c r="S239" i="3"/>
  <c r="U240" i="3"/>
  <c r="Q242" i="3"/>
  <c r="S243" i="3"/>
  <c r="U244" i="3"/>
  <c r="S247" i="3"/>
  <c r="U248" i="3"/>
  <c r="Q250" i="3"/>
  <c r="S251" i="3"/>
  <c r="U252" i="3"/>
  <c r="S255" i="3"/>
  <c r="U256" i="3"/>
  <c r="Q258" i="3"/>
  <c r="S259" i="3"/>
  <c r="U260" i="3"/>
  <c r="S263" i="3"/>
  <c r="U264" i="3"/>
  <c r="Q266" i="3"/>
  <c r="S267" i="3"/>
  <c r="U268" i="3"/>
  <c r="Q270" i="3"/>
  <c r="S271" i="3"/>
  <c r="V203" i="3"/>
  <c r="R205" i="3"/>
  <c r="T206" i="3"/>
  <c r="U207" i="3"/>
  <c r="Q209" i="3"/>
  <c r="S210" i="3"/>
  <c r="U211" i="3"/>
  <c r="Q213" i="3"/>
  <c r="R214" i="3"/>
  <c r="T215" i="3"/>
  <c r="V216" i="3"/>
  <c r="R218" i="3"/>
  <c r="T219" i="3"/>
  <c r="V220" i="3"/>
  <c r="R222" i="3"/>
  <c r="T223" i="3"/>
  <c r="V224" i="3"/>
  <c r="R226" i="3"/>
  <c r="T227" i="3"/>
  <c r="V228" i="3"/>
  <c r="R230" i="3"/>
  <c r="T231" i="3"/>
  <c r="V232" i="3"/>
  <c r="R234" i="3"/>
  <c r="T235" i="3"/>
  <c r="V236" i="3"/>
  <c r="R238" i="3"/>
  <c r="T239" i="3"/>
  <c r="V240" i="3"/>
  <c r="R242" i="3"/>
  <c r="T243" i="3"/>
  <c r="V244" i="3"/>
  <c r="R246" i="3"/>
  <c r="T247" i="3"/>
  <c r="V248" i="3"/>
  <c r="R250" i="3"/>
  <c r="T251" i="3"/>
  <c r="V252" i="3"/>
  <c r="R254" i="3"/>
  <c r="T255" i="3"/>
  <c r="V256" i="3"/>
  <c r="R258" i="3"/>
  <c r="T259" i="3"/>
  <c r="V260" i="3"/>
  <c r="R262" i="3"/>
  <c r="T263" i="3"/>
  <c r="V264" i="3"/>
  <c r="R266" i="3"/>
  <c r="T267" i="3"/>
  <c r="V268" i="3"/>
  <c r="R270" i="3"/>
  <c r="T271" i="3"/>
  <c r="U88" i="3"/>
  <c r="T75" i="3"/>
  <c r="T83" i="3"/>
  <c r="T71" i="3"/>
  <c r="T79" i="3"/>
  <c r="T93" i="3"/>
  <c r="V80" i="3"/>
  <c r="V68" i="3"/>
  <c r="V76" i="3"/>
  <c r="V84" i="3"/>
  <c r="R78" i="3"/>
  <c r="R74" i="3"/>
  <c r="S71" i="3"/>
  <c r="N75" i="3"/>
  <c r="N89" i="3"/>
  <c r="R68" i="3"/>
  <c r="T69" i="3"/>
  <c r="V70" i="3"/>
  <c r="R72" i="3"/>
  <c r="T73" i="3"/>
  <c r="V74" i="3"/>
  <c r="R76" i="3"/>
  <c r="T77" i="3"/>
  <c r="V78" i="3"/>
  <c r="R80" i="3"/>
  <c r="T81" i="3"/>
  <c r="V82" i="3"/>
  <c r="R84" i="3"/>
  <c r="S85" i="3"/>
  <c r="S86" i="3"/>
  <c r="U87" i="3"/>
  <c r="V88" i="3"/>
  <c r="Q90" i="3"/>
  <c r="Q91" i="3"/>
  <c r="R92" i="3"/>
  <c r="R82" i="3"/>
  <c r="Q93" i="3"/>
  <c r="U72" i="3"/>
  <c r="Q78" i="3"/>
  <c r="S83" i="3"/>
  <c r="R93" i="3"/>
  <c r="N91" i="3"/>
  <c r="T68" i="3"/>
  <c r="V69" i="3"/>
  <c r="R71" i="3"/>
  <c r="T72" i="3"/>
  <c r="V73" i="3"/>
  <c r="R75" i="3"/>
  <c r="T76" i="3"/>
  <c r="V77" i="3"/>
  <c r="R79" i="3"/>
  <c r="T80" i="3"/>
  <c r="V81" i="3"/>
  <c r="R83" i="3"/>
  <c r="T84" i="3"/>
  <c r="T85" i="3"/>
  <c r="U86" i="3"/>
  <c r="Q88" i="3"/>
  <c r="Q89" i="3"/>
  <c r="T92" i="3"/>
  <c r="V72" i="3"/>
  <c r="S93" i="3"/>
  <c r="Q80" i="3"/>
  <c r="N81" i="3"/>
  <c r="U85" i="3"/>
  <c r="V86" i="3"/>
  <c r="R89" i="3"/>
  <c r="S90" i="3"/>
  <c r="T91" i="3"/>
  <c r="U92" i="3"/>
  <c r="U93" i="3"/>
  <c r="U68" i="3"/>
  <c r="Q74" i="3"/>
  <c r="S79" i="3"/>
  <c r="U84" i="3"/>
  <c r="R90" i="3"/>
  <c r="N82" i="3"/>
  <c r="N85" i="3"/>
  <c r="N93" i="3"/>
  <c r="V85" i="3"/>
  <c r="Q87" i="3"/>
  <c r="R88" i="3"/>
  <c r="S89" i="3"/>
  <c r="T90" i="3"/>
  <c r="V92" i="3"/>
  <c r="V93" i="3"/>
  <c r="Q72" i="3"/>
  <c r="Q71" i="3"/>
  <c r="S72" i="3"/>
  <c r="Q79" i="3"/>
  <c r="S80" i="3"/>
  <c r="V87" i="3"/>
  <c r="N71" i="3"/>
  <c r="N79" i="3"/>
  <c r="N87" i="3"/>
  <c r="Q69" i="3"/>
  <c r="S70" i="3"/>
  <c r="U71" i="3"/>
  <c r="Q73" i="3"/>
  <c r="S74" i="3"/>
  <c r="U75" i="3"/>
  <c r="Q77" i="3"/>
  <c r="S78" i="3"/>
  <c r="U79" i="3"/>
  <c r="Q81" i="3"/>
  <c r="S82" i="3"/>
  <c r="U83" i="3"/>
  <c r="R87" i="3"/>
  <c r="S88" i="3"/>
  <c r="T89" i="3"/>
  <c r="U90" i="3"/>
  <c r="U91" i="3"/>
  <c r="Q70" i="3"/>
  <c r="S75" i="3"/>
  <c r="U80" i="3"/>
  <c r="Q86" i="3"/>
  <c r="N72" i="3"/>
  <c r="N80" i="3"/>
  <c r="N88" i="3"/>
  <c r="V71" i="3"/>
  <c r="V79" i="3"/>
  <c r="S87" i="3"/>
  <c r="T88" i="3"/>
  <c r="R70" i="3"/>
  <c r="N69" i="3"/>
  <c r="W100" i="3" l="1"/>
  <c r="W99" i="3"/>
  <c r="W98" i="3"/>
  <c r="W96" i="3"/>
  <c r="W97" i="3"/>
  <c r="W95" i="3"/>
  <c r="W94" i="3"/>
  <c r="W93" i="3"/>
  <c r="W92" i="3"/>
  <c r="W89" i="3"/>
  <c r="W91" i="3"/>
  <c r="W90" i="3"/>
  <c r="W75" i="3"/>
  <c r="W77" i="3"/>
  <c r="W82" i="3"/>
  <c r="W85" i="3"/>
  <c r="W76" i="3"/>
  <c r="W83" i="3"/>
  <c r="W84" i="3"/>
  <c r="W86" i="3"/>
  <c r="W74" i="3"/>
  <c r="W81" i="3"/>
  <c r="W71" i="3"/>
  <c r="W73" i="3"/>
  <c r="W69" i="3"/>
  <c r="W68" i="3"/>
  <c r="W78" i="3"/>
  <c r="W79" i="3"/>
  <c r="W88" i="3"/>
  <c r="W87" i="3"/>
  <c r="W80" i="3"/>
  <c r="W70" i="3"/>
  <c r="W72" i="3"/>
  <c r="F66" i="4" l="1"/>
  <c r="M66" i="4" l="1"/>
  <c r="L66" i="4"/>
  <c r="K66" i="4"/>
  <c r="J66" i="4"/>
  <c r="I66" i="4"/>
  <c r="H66" i="4"/>
  <c r="G66" i="4"/>
  <c r="F65" i="4"/>
  <c r="L65" i="4" l="1"/>
  <c r="K65" i="4"/>
  <c r="J65" i="4"/>
  <c r="I65" i="4"/>
  <c r="H65" i="4"/>
  <c r="G65" i="4"/>
  <c r="M65" i="4"/>
  <c r="F64" i="4"/>
  <c r="K64" i="4" l="1"/>
  <c r="J64" i="4"/>
  <c r="I64" i="4"/>
  <c r="H64" i="4"/>
  <c r="G64" i="4"/>
  <c r="L64" i="4"/>
  <c r="M64" i="4"/>
  <c r="F63" i="4"/>
  <c r="J63" i="4" l="1"/>
  <c r="I63" i="4"/>
  <c r="H63" i="4"/>
  <c r="G63" i="4"/>
  <c r="K63" i="4"/>
  <c r="M63" i="4"/>
  <c r="L63" i="4"/>
  <c r="F62" i="4"/>
  <c r="I62" i="4" l="1"/>
  <c r="H62" i="4"/>
  <c r="G62" i="4"/>
  <c r="J62" i="4"/>
  <c r="M62" i="4"/>
  <c r="L62" i="4"/>
  <c r="K62" i="4"/>
  <c r="F61" i="4"/>
  <c r="H61" i="4" l="1"/>
  <c r="G61" i="4"/>
  <c r="M61" i="4"/>
  <c r="I61" i="4"/>
  <c r="L61" i="4"/>
  <c r="K61" i="4"/>
  <c r="J61" i="4"/>
  <c r="F60" i="4"/>
  <c r="G60" i="4" l="1"/>
  <c r="H60" i="4"/>
  <c r="M60" i="4"/>
  <c r="L60" i="4"/>
  <c r="K60" i="4"/>
  <c r="J60" i="4"/>
  <c r="I60" i="4"/>
  <c r="F59" i="4"/>
  <c r="M59" i="4" l="1"/>
  <c r="G59" i="4"/>
  <c r="L59" i="4"/>
  <c r="K59" i="4"/>
  <c r="J59" i="4"/>
  <c r="I59" i="4"/>
  <c r="H59" i="4"/>
  <c r="F58" i="4"/>
  <c r="M58" i="4" l="1"/>
  <c r="L58" i="4"/>
  <c r="K58" i="4"/>
  <c r="J58" i="4"/>
  <c r="I58" i="4"/>
  <c r="H58" i="4"/>
  <c r="G58" i="4"/>
  <c r="F57" i="4"/>
  <c r="L57" i="4" l="1"/>
  <c r="K57" i="4"/>
  <c r="J57" i="4"/>
  <c r="I57" i="4"/>
  <c r="H57" i="4"/>
  <c r="M57" i="4"/>
  <c r="G57" i="4"/>
  <c r="F56" i="4"/>
  <c r="K56" i="4" l="1"/>
  <c r="J56" i="4"/>
  <c r="I56" i="4"/>
  <c r="H56" i="4"/>
  <c r="G56" i="4"/>
  <c r="L56" i="4"/>
  <c r="M56" i="4"/>
  <c r="F55" i="4"/>
  <c r="J55" i="4" l="1"/>
  <c r="I55" i="4"/>
  <c r="H55" i="4"/>
  <c r="K55" i="4"/>
  <c r="G55" i="4"/>
  <c r="M55" i="4"/>
  <c r="L55" i="4"/>
  <c r="F54" i="4"/>
  <c r="I54" i="4" l="1"/>
  <c r="H54" i="4"/>
  <c r="G54" i="4"/>
  <c r="M54" i="4"/>
  <c r="L54" i="4"/>
  <c r="K54" i="4"/>
  <c r="J54" i="4"/>
  <c r="F53" i="4"/>
  <c r="H53" i="4" l="1"/>
  <c r="G53" i="4"/>
  <c r="M53" i="4"/>
  <c r="L53" i="4"/>
  <c r="I53" i="4"/>
  <c r="K53" i="4"/>
  <c r="J53" i="4"/>
  <c r="F52" i="4"/>
  <c r="G52" i="4" l="1"/>
  <c r="M52" i="4"/>
  <c r="L52" i="4"/>
  <c r="K52" i="4"/>
  <c r="J52" i="4"/>
  <c r="H52" i="4"/>
  <c r="I52" i="4"/>
  <c r="F51" i="4"/>
  <c r="M51" i="4" l="1"/>
  <c r="L51" i="4"/>
  <c r="K51" i="4"/>
  <c r="J51" i="4"/>
  <c r="I51" i="4"/>
  <c r="H51" i="4"/>
  <c r="G51" i="4"/>
  <c r="F50" i="4"/>
  <c r="M50" i="4" l="1"/>
  <c r="L50" i="4"/>
  <c r="K50" i="4"/>
  <c r="J50" i="4"/>
  <c r="I50" i="4"/>
  <c r="H50" i="4"/>
  <c r="G50" i="4"/>
  <c r="F49" i="4"/>
  <c r="L49" i="4" l="1"/>
  <c r="K49" i="4"/>
  <c r="J49" i="4"/>
  <c r="M49" i="4"/>
  <c r="I49" i="4"/>
  <c r="H49" i="4"/>
  <c r="G49" i="4"/>
  <c r="F48" i="4"/>
  <c r="K48" i="4" l="1"/>
  <c r="J48" i="4"/>
  <c r="I48" i="4"/>
  <c r="H48" i="4"/>
  <c r="G48" i="4"/>
  <c r="L48" i="4"/>
  <c r="M48" i="4"/>
  <c r="F47" i="4"/>
  <c r="J47" i="4" l="1"/>
  <c r="I47" i="4"/>
  <c r="H47" i="4"/>
  <c r="G47" i="4"/>
  <c r="M47" i="4"/>
  <c r="K47" i="4"/>
  <c r="L47" i="4"/>
  <c r="F46" i="4"/>
  <c r="I46" i="4" l="1"/>
  <c r="H46" i="4"/>
  <c r="J46" i="4"/>
  <c r="G46" i="4"/>
  <c r="M46" i="4"/>
  <c r="L46" i="4"/>
  <c r="K46" i="4"/>
  <c r="F45" i="4"/>
  <c r="H45" i="4" l="1"/>
  <c r="I45" i="4"/>
  <c r="G45" i="4"/>
  <c r="M45" i="4"/>
  <c r="L45" i="4"/>
  <c r="K45" i="4"/>
  <c r="J45" i="4"/>
  <c r="F44" i="4"/>
  <c r="G44" i="4" l="1"/>
  <c r="M44" i="4"/>
  <c r="L44" i="4"/>
  <c r="K44" i="4"/>
  <c r="J44" i="4"/>
  <c r="I44" i="4"/>
  <c r="H44" i="4"/>
  <c r="F43" i="4"/>
  <c r="M43" i="4" l="1"/>
  <c r="L43" i="4"/>
  <c r="G43" i="4"/>
  <c r="K43" i="4"/>
  <c r="J43" i="4"/>
  <c r="I43" i="4"/>
  <c r="H43" i="4"/>
  <c r="F42" i="4"/>
  <c r="M42" i="4" l="1"/>
  <c r="L42" i="4"/>
  <c r="K42" i="4"/>
  <c r="J42" i="4"/>
  <c r="I42" i="4"/>
  <c r="H42" i="4"/>
  <c r="G42" i="4"/>
  <c r="F41" i="4"/>
  <c r="L41" i="4" l="1"/>
  <c r="K41" i="4"/>
  <c r="J41" i="4"/>
  <c r="I41" i="4"/>
  <c r="H41" i="4"/>
  <c r="M41" i="4"/>
  <c r="G41" i="4"/>
  <c r="F40" i="4"/>
  <c r="K40" i="4" l="1"/>
  <c r="J40" i="4"/>
  <c r="I40" i="4"/>
  <c r="H40" i="4"/>
  <c r="G40" i="4"/>
  <c r="L40" i="4"/>
  <c r="M40" i="4"/>
  <c r="F39" i="4"/>
  <c r="J39" i="4" l="1"/>
  <c r="I39" i="4"/>
  <c r="H39" i="4"/>
  <c r="G39" i="4"/>
  <c r="M39" i="4"/>
  <c r="L39" i="4"/>
  <c r="K39" i="4"/>
  <c r="F38" i="4"/>
  <c r="I38" i="4" l="1"/>
  <c r="H38" i="4"/>
  <c r="J38" i="4"/>
  <c r="G38" i="4"/>
  <c r="M38" i="4"/>
  <c r="L38" i="4"/>
  <c r="K38" i="4"/>
  <c r="F37" i="4"/>
  <c r="H37" i="4" l="1"/>
  <c r="I37" i="4"/>
  <c r="G37" i="4"/>
  <c r="M37" i="4"/>
  <c r="L37" i="4"/>
  <c r="K37" i="4"/>
  <c r="J37" i="4"/>
  <c r="F36" i="4"/>
  <c r="G36" i="4" l="1"/>
  <c r="M36" i="4"/>
  <c r="H36" i="4"/>
  <c r="L36" i="4"/>
  <c r="K36" i="4"/>
  <c r="J36" i="4"/>
  <c r="I36" i="4"/>
  <c r="F35" i="4"/>
  <c r="M35" i="4" l="1"/>
  <c r="L35" i="4"/>
  <c r="K35" i="4"/>
  <c r="J35" i="4"/>
  <c r="G35" i="4"/>
  <c r="I35" i="4"/>
  <c r="H35" i="4"/>
  <c r="F34" i="4"/>
  <c r="M34" i="4" l="1"/>
  <c r="L34" i="4"/>
  <c r="K34" i="4"/>
  <c r="J34" i="4"/>
  <c r="I34" i="4"/>
  <c r="H34" i="4"/>
  <c r="G34" i="4"/>
  <c r="F33" i="4"/>
  <c r="L33" i="4" l="1"/>
  <c r="K33" i="4"/>
  <c r="J33" i="4"/>
  <c r="I33" i="4"/>
  <c r="H33" i="4"/>
  <c r="G33" i="4"/>
  <c r="M33" i="4"/>
  <c r="F32" i="4"/>
  <c r="K32" i="4" l="1"/>
  <c r="J32" i="4"/>
  <c r="I32" i="4"/>
  <c r="H32" i="4"/>
  <c r="G32" i="4"/>
  <c r="M32" i="4"/>
  <c r="L32" i="4"/>
  <c r="F31" i="4"/>
  <c r="J31" i="4" l="1"/>
  <c r="I31" i="4"/>
  <c r="H31" i="4"/>
  <c r="K31" i="4"/>
  <c r="G31" i="4"/>
  <c r="M31" i="4"/>
  <c r="L31" i="4"/>
  <c r="F30" i="4"/>
  <c r="I30" i="4" l="1"/>
  <c r="H30" i="4"/>
  <c r="J30" i="4"/>
  <c r="G30" i="4"/>
  <c r="M30" i="4"/>
  <c r="L30" i="4"/>
  <c r="K30" i="4"/>
  <c r="F29" i="4"/>
  <c r="H29" i="4" l="1"/>
  <c r="I29" i="4"/>
  <c r="G29" i="4"/>
  <c r="M29" i="4"/>
  <c r="L29" i="4"/>
  <c r="K29" i="4"/>
  <c r="J29" i="4"/>
  <c r="F28" i="4"/>
  <c r="G28" i="4" l="1"/>
  <c r="M28" i="4"/>
  <c r="L28" i="4"/>
  <c r="K28" i="4"/>
  <c r="H28" i="4"/>
  <c r="J28" i="4"/>
  <c r="I28" i="4"/>
  <c r="F27" i="4"/>
  <c r="M27" i="4" l="1"/>
  <c r="L27" i="4"/>
  <c r="K27" i="4"/>
  <c r="J27" i="4"/>
  <c r="I27" i="4"/>
  <c r="G27" i="4"/>
  <c r="H27" i="4"/>
  <c r="F26" i="4"/>
  <c r="M26" i="4" l="1"/>
  <c r="L26" i="4"/>
  <c r="K26" i="4"/>
  <c r="J26" i="4"/>
  <c r="I26" i="4"/>
  <c r="H26" i="4"/>
  <c r="G26" i="4"/>
  <c r="F25" i="4"/>
  <c r="L25" i="4" l="1"/>
  <c r="K25" i="4"/>
  <c r="J25" i="4"/>
  <c r="M25" i="4"/>
  <c r="I25" i="4"/>
  <c r="H25" i="4"/>
  <c r="G25" i="4"/>
  <c r="F24" i="4"/>
  <c r="K24" i="4" l="1"/>
  <c r="J24" i="4"/>
  <c r="I24" i="4"/>
  <c r="H24" i="4"/>
  <c r="G24" i="4"/>
  <c r="L24" i="4"/>
  <c r="M24" i="4"/>
  <c r="F23" i="4"/>
  <c r="J23" i="4" l="1"/>
  <c r="I23" i="4"/>
  <c r="K23" i="4"/>
  <c r="H23" i="4"/>
  <c r="G23" i="4"/>
  <c r="M23" i="4"/>
  <c r="L23" i="4"/>
  <c r="F22" i="4"/>
  <c r="I22" i="4" l="1"/>
  <c r="H22" i="4"/>
  <c r="G22" i="4"/>
  <c r="J22" i="4"/>
  <c r="M22" i="4"/>
  <c r="L22" i="4"/>
  <c r="K22" i="4"/>
  <c r="F21" i="4"/>
  <c r="H21" i="4" l="1"/>
  <c r="G21" i="4"/>
  <c r="M21" i="4"/>
  <c r="L21" i="4"/>
  <c r="K21" i="4"/>
  <c r="J21" i="4"/>
  <c r="I21" i="4"/>
  <c r="F20" i="4"/>
  <c r="G20" i="4" l="1"/>
  <c r="M20" i="4"/>
  <c r="L20" i="4"/>
  <c r="K20" i="4"/>
  <c r="J20" i="4"/>
  <c r="H20" i="4"/>
  <c r="I20" i="4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<sst xmlns="http://schemas.openxmlformats.org/spreadsheetml/2006/main" count="127" uniqueCount="64">
  <si>
    <t>Prognose og aktuelt indeks</t>
  </si>
  <si>
    <t>Indeks og prognose</t>
  </si>
  <si>
    <t>Dato</t>
  </si>
  <si>
    <t>Indeks</t>
  </si>
  <si>
    <t>Prognose</t>
  </si>
  <si>
    <t>Omkostningsindeks</t>
  </si>
  <si>
    <t>INDEKS</t>
  </si>
  <si>
    <t>Omkostningsindeks og reelle vægte</t>
  </si>
  <si>
    <t>Dokumentation</t>
  </si>
  <si>
    <t>Reelle vægte</t>
  </si>
  <si>
    <t>Ændring</t>
  </si>
  <si>
    <t>I alt</t>
  </si>
  <si>
    <t>Baggrund</t>
  </si>
  <si>
    <t>Datakilder</t>
  </si>
  <si>
    <t>Kilde</t>
  </si>
  <si>
    <t>Frekvens</t>
  </si>
  <si>
    <t>Forskydning</t>
  </si>
  <si>
    <t>Kvartal</t>
  </si>
  <si>
    <t>6 måneder</t>
  </si>
  <si>
    <t>Hver måned</t>
  </si>
  <si>
    <t>2 måneder</t>
  </si>
  <si>
    <t>El</t>
  </si>
  <si>
    <t>Tidligere ændringer i beregninger af omkostningsindeksene</t>
  </si>
  <si>
    <t>Ændringer er som følgende:</t>
  </si>
  <si>
    <t>I dette modul kan du se det aktuelle indeks og prognosen for det kommende år.</t>
  </si>
  <si>
    <t>DST: SBLON1, Erhverv i alt, vsh.er og org.</t>
  </si>
  <si>
    <t>Input til indeks</t>
  </si>
  <si>
    <t>Omregningsfaktorer til reindeksering, delindeks</t>
  </si>
  <si>
    <t>Gældende pr. dato</t>
  </si>
  <si>
    <t>Udvikling</t>
  </si>
  <si>
    <t>Vægte</t>
  </si>
  <si>
    <t>Input til delindeks</t>
  </si>
  <si>
    <t>Baseværdi</t>
  </si>
  <si>
    <t xml:space="preserve"> </t>
  </si>
  <si>
    <t>DST: PRIS1121.87 I ALT</t>
  </si>
  <si>
    <t>Dette modul viser den historiske udvikling for omkostningsindeks for batteritog.</t>
  </si>
  <si>
    <t>Rente - CIBOR</t>
  </si>
  <si>
    <t>Omkostningsindeksene er baseret på udviklingen i underliggende delindeks, som hver især skal afspejle udviklingen i operatørernes driftsudgifter.</t>
  </si>
  <si>
    <t xml:space="preserve">Her beskriver vi omkostningsindeks for batteritog og anvendt data. </t>
  </si>
  <si>
    <t>FLEX2025 hybrid</t>
  </si>
  <si>
    <t>Denne model laver en prognose for de omkostningsindeks, der bruges i forbindelse med kontraktregulering af flextrafik hos Trafikselskaberne i Danmark.</t>
  </si>
  <si>
    <t>Der er tre forskellige omkostningsindeks, der adskiller sig ved deres vægte og brændstoftype:</t>
  </si>
  <si>
    <t>• FLEX2025 el</t>
  </si>
  <si>
    <t>• FLEX2025 diesel</t>
  </si>
  <si>
    <t>• FLEX2025 hybrid</t>
  </si>
  <si>
    <t>Løn</t>
  </si>
  <si>
    <t>Forbrug</t>
  </si>
  <si>
    <t>Maskiner</t>
  </si>
  <si>
    <t>Rente</t>
  </si>
  <si>
    <t>Diesel</t>
  </si>
  <si>
    <t>Note: 'Forskydning' indebærer, at datapunktet i omkostningsindekset er forskudt relativt til udgivelse.</t>
  </si>
  <si>
    <t>Renten er utilgægnelig. Her er renten for den forrige måned benyttet.</t>
  </si>
  <si>
    <t>DST: PRIS01</t>
  </si>
  <si>
    <t>DST: PRIS01: 07.2.2.1 Diesel</t>
  </si>
  <si>
    <t>DST: PRIS04: 04.5.1 Elektricitet</t>
  </si>
  <si>
    <t>Tabellen nedenfor viser evt. ændringer til kilderne for omkostningsindeksene.</t>
  </si>
  <si>
    <t>Forbrugsindeks</t>
  </si>
  <si>
    <t>PRIS111 Forbrugerprisindeks erstattes fra 1.3.2026 af PRIS01. Indeksbasisåret er skiftet fra 2015=100 til 2025=100</t>
  </si>
  <si>
    <t>Dieselindeks</t>
  </si>
  <si>
    <t>PRIS111 Dieselindeks erstattes fra 1.3.2026 af PRIS01. Indeksbasisåret er skiftet fra 2015=100 til 2025=100</t>
  </si>
  <si>
    <t>Elindeks</t>
  </si>
  <si>
    <t>PRIS114 Elindeks erstattes fra 1.3.2026 af PRIS04. Indeksbasisåret er skiftet fra 2015=100 til 2025=100</t>
  </si>
  <si>
    <t>ECB: CIBOR 3M</t>
  </si>
  <si>
    <t>ECB har for februar 2026 ikke opdateret tabellen, derfor anvendes gennemsnit af februar 2026 på www.dfbf.dk "fixing rate" for 3 md.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</si>
</sst>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.0"/>
    <numFmt numFmtId="165" formatCode="0.0%"/>
    <numFmt numFmtId="166" formatCode="#,##0.000"/>
    <numFmt numFmtId="167" formatCode="0.000"/>
    <numFmt numFmtId="168" formatCode="0.0"/>
  </numFmts>
  <fonts count="20">
    <font>
      <sz val="9"/>
      <name val="Aptos Narrow"/>
      <family val="2"/>
      <scheme val="minor"/>
    </font>
    <font>
      <sz val="8"/>
      <color theme="1"/>
      <name val="Arial"/>
      <family val="2"/>
    </font>
    <font>
      <sz val="8"/>
      <color theme="1"/>
      <name val="Arial"/>
      <family val="2"/>
    </font>
    <font>
      <sz val="9"/>
      <name val="Aptos Narrow"/>
      <family val="2"/>
      <scheme val="minor"/>
    </font>
    <font>
      <b/>
      <sz val="9"/>
      <name val="Aptos Narrow"/>
      <family val="2"/>
      <scheme val="minor"/>
    </font>
    <font>
      <sz val="9"/>
      <color rgb="FF0F8DD9"/>
      <name val="Aptos Narrow"/>
      <family val="2"/>
      <scheme val="minor"/>
    </font>
    <font>
      <sz val="9"/>
      <color rgb="FF00B050"/>
      <name val="Aptos Narrow"/>
      <family val="2"/>
      <scheme val="minor"/>
    </font>
    <font>
      <sz val="9"/>
      <color theme="2"/>
      <name val="EYInterstate Light"/>
    </font>
    <font>
      <sz val="9"/>
      <name val="EYInterstate Light"/>
    </font>
    <font>
      <sz val="24"/>
      <color rgb="FF188CE5"/>
      <name val="EYInterstate Light"/>
    </font>
    <font>
      <b/>
      <sz val="9"/>
      <name val="EYInterstate Light"/>
    </font>
    <font>
      <sz val="14"/>
      <color rgb="FF007A9F"/>
      <name val="EYInterstate Light"/>
    </font>
    <font>
      <b/>
      <sz val="16"/>
      <color rgb="FF007A9F"/>
      <name val="EYInterstate Light"/>
    </font>
    <font>
      <b/>
      <sz val="11"/>
      <name val="EYInterstate Light"/>
    </font>
    <font>
      <sz val="11"/>
      <name val="EYInterstate Light"/>
    </font>
    <font>
      <sz val="9"/>
      <color rgb="FF0F8DD9"/>
      <name val="EYInterstate Light"/>
    </font>
    <font>
      <sz val="9"/>
      <color rgb="FF00B050"/>
      <name val="EYInterstate Light"/>
    </font>
    <font>
      <sz val="9"/>
      <color theme="1"/>
      <name val="EYInterstate Light"/>
    </font>
    <font>
      <sz val="9"/>
      <color rgb="FF2E2E38"/>
      <name val="EYInterstate Light"/>
    </font>
    <font>
      <sz val="10"/>
      <name val="EYInterstate Light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E6E7E8"/>
        <bgColor indexed="64"/>
      </patternFill>
    </fill>
    <fill>
      <patternFill patternType="solid">
        <fgColor rgb="FFD4EDFC"/>
        <bgColor indexed="64"/>
      </patternFill>
    </fill>
    <fill>
      <patternFill patternType="solid">
        <fgColor rgb="FFFFFFFF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theme="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theme="0"/>
      </top>
      <bottom/>
      <diagonal/>
    </border>
    <border>
      <left/>
      <right/>
      <top/>
      <bottom style="mediumDashed">
        <color auto="1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/>
      <bottom/>
      <diagonal/>
    </border>
    <border>
      <left style="dotted">
        <color indexed="64"/>
      </left>
      <right/>
      <top/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/>
      <bottom/>
      <diagonal/>
    </border>
    <border>
      <left/>
      <right style="dotted">
        <color indexed="64"/>
      </right>
      <top/>
      <bottom style="thin">
        <color indexed="64"/>
      </bottom>
      <diagonal/>
    </border>
    <border>
      <left/>
      <right/>
      <top/>
      <bottom style="dotted">
        <color auto="1"/>
      </bottom>
      <diagonal/>
    </border>
    <border>
      <left style="dotted">
        <color indexed="64"/>
      </left>
      <right style="dotted">
        <color indexed="64"/>
      </right>
      <top/>
      <bottom style="dotted">
        <color auto="1"/>
      </bottom>
      <diagonal/>
    </border>
    <border>
      <left/>
      <right style="dotted">
        <color indexed="64"/>
      </right>
      <top/>
      <bottom style="dotted">
        <color auto="1"/>
      </bottom>
      <diagonal/>
    </border>
    <border>
      <left style="dotted">
        <color indexed="64"/>
      </left>
      <right style="dotted">
        <color indexed="64"/>
      </right>
      <top style="dotted">
        <color auto="1"/>
      </top>
      <bottom/>
      <diagonal/>
    </border>
  </borders>
  <cellStyleXfs count="7">
    <xf numFmtId="0" fontId="0" fillId="2" borderId="0" applyNumberFormat="0" applyBorder="0" applyAlignment="0"/>
    <xf numFmtId="9" fontId="2" fillId="0" borderId="0" applyFont="0" applyFill="0" applyBorder="0" applyAlignment="0" applyProtection="0"/>
    <xf numFmtId="0" fontId="3" fillId="0" borderId="0"/>
    <xf numFmtId="0" fontId="4" fillId="3" borderId="2" applyNumberFormat="0" applyBorder="0" applyAlignment="0"/>
    <xf numFmtId="0" fontId="5" fillId="5" borderId="0" applyNumberFormat="0" applyBorder="0" applyAlignment="0">
      <protection locked="0"/>
    </xf>
    <xf numFmtId="0" fontId="6" fillId="2" borderId="0" applyNumberFormat="0" applyBorder="0" applyAlignment="0"/>
    <xf numFmtId="9" fontId="1" fillId="0" borderId="0" applyFont="0" applyFill="0" applyBorder="0" applyAlignment="0" applyProtection="0"/>
  </cellStyleXfs>
  <cellXfs count="119">
    <xf numFmtId="0" fontId="0" fillId="2" borderId="0" xfId="0"/>
    <xf numFmtId="0" fontId="7" fillId="2" borderId="0" xfId="0" applyFont="1"/>
    <xf numFmtId="0" fontId="8" fillId="2" borderId="0" xfId="0" applyFont="1"/>
    <xf numFmtId="0" fontId="8" fillId="2" borderId="0" xfId="0" applyFont="1" applyBorder="1"/>
    <xf numFmtId="0" fontId="8" fillId="0" borderId="0" xfId="2" applyFont="1"/>
    <xf numFmtId="0" fontId="8" fillId="4" borderId="3" xfId="2" applyFont="1" applyFill="1" applyBorder="1"/>
    <xf numFmtId="0" fontId="8" fillId="4" borderId="0" xfId="2" applyFont="1" applyFill="1"/>
    <xf numFmtId="0" fontId="10" fillId="2" borderId="0" xfId="0" applyFont="1"/>
    <xf numFmtId="14" fontId="8" fillId="4" borderId="0" xfId="0" applyNumberFormat="1" applyFont="1" applyFill="1" applyBorder="1"/>
    <xf numFmtId="0" fontId="8" fillId="4" borderId="0" xfId="0" applyFont="1" applyFill="1" applyBorder="1"/>
    <xf numFmtId="0" fontId="10" fillId="4" borderId="0" xfId="0" applyFont="1" applyFill="1" applyBorder="1"/>
    <xf numFmtId="0" fontId="8" fillId="4" borderId="1" xfId="0" applyFont="1" applyFill="1" applyBorder="1"/>
    <xf numFmtId="0" fontId="11" fillId="4" borderId="1" xfId="0" applyFont="1" applyFill="1" applyBorder="1" applyAlignment="1">
      <alignment vertical="center"/>
    </xf>
    <xf numFmtId="0" fontId="12" fillId="4" borderId="1" xfId="0" applyFont="1" applyFill="1" applyBorder="1" applyAlignment="1">
      <alignment vertical="center"/>
    </xf>
    <xf numFmtId="0" fontId="13" fillId="4" borderId="0" xfId="3" applyFont="1" applyFill="1" applyBorder="1" applyAlignment="1"/>
    <xf numFmtId="14" fontId="14" fillId="2" borderId="0" xfId="0" applyNumberFormat="1" applyFont="1" applyBorder="1" applyAlignment="1">
      <alignment horizontal="left"/>
    </xf>
    <xf numFmtId="0" fontId="8" fillId="4" borderId="3" xfId="0" applyFont="1" applyFill="1" applyBorder="1"/>
    <xf numFmtId="0" fontId="13" fillId="4" borderId="0" xfId="2" applyFont="1" applyFill="1" applyAlignment="1">
      <alignment horizontal="center" vertical="top"/>
    </xf>
    <xf numFmtId="0" fontId="13" fillId="4" borderId="0" xfId="2" applyFont="1" applyFill="1" applyAlignment="1">
      <alignment vertical="top"/>
    </xf>
    <xf numFmtId="0" fontId="13" fillId="4" borderId="0" xfId="2" applyFont="1" applyFill="1" applyAlignment="1">
      <alignment horizontal="center"/>
    </xf>
    <xf numFmtId="0" fontId="13" fillId="4" borderId="0" xfId="2" applyFont="1" applyFill="1"/>
    <xf numFmtId="0" fontId="10" fillId="4" borderId="0" xfId="2" applyFont="1" applyFill="1"/>
    <xf numFmtId="0" fontId="8" fillId="2" borderId="2" xfId="0" applyFont="1" applyBorder="1" applyAlignment="1">
      <alignment horizontal="left"/>
    </xf>
    <xf numFmtId="3" fontId="8" fillId="2" borderId="2" xfId="0" applyNumberFormat="1" applyFont="1" applyBorder="1" applyAlignment="1">
      <alignment horizontal="right"/>
    </xf>
    <xf numFmtId="0" fontId="8" fillId="2" borderId="2" xfId="0" applyFont="1" applyBorder="1" applyAlignment="1">
      <alignment horizontal="right"/>
    </xf>
    <xf numFmtId="14" fontId="8" fillId="2" borderId="0" xfId="0" applyNumberFormat="1" applyFont="1" applyBorder="1" applyAlignment="1">
      <alignment horizontal="left"/>
    </xf>
    <xf numFmtId="164" fontId="15" fillId="5" borderId="6" xfId="4" applyNumberFormat="1" applyFont="1" applyBorder="1">
      <protection locked="0"/>
    </xf>
    <xf numFmtId="164" fontId="15" fillId="5" borderId="0" xfId="4" applyNumberFormat="1" applyFont="1" applyBorder="1">
      <protection locked="0"/>
    </xf>
    <xf numFmtId="0" fontId="8" fillId="2" borderId="0" xfId="2" applyFont="1" applyFill="1"/>
    <xf numFmtId="14" fontId="8" fillId="2" borderId="5" xfId="0" applyNumberFormat="1" applyFont="1" applyBorder="1" applyAlignment="1">
      <alignment horizontal="left"/>
    </xf>
    <xf numFmtId="0" fontId="16" fillId="2" borderId="0" xfId="5" applyFont="1"/>
    <xf numFmtId="0" fontId="8" fillId="2" borderId="2" xfId="0" applyFont="1" applyBorder="1"/>
    <xf numFmtId="0" fontId="8" fillId="2" borderId="6" xfId="0" applyFont="1" applyBorder="1"/>
    <xf numFmtId="14" fontId="8" fillId="2" borderId="0" xfId="0" applyNumberFormat="1" applyFont="1" applyBorder="1" applyAlignment="1">
      <alignment vertical="top"/>
    </xf>
    <xf numFmtId="14" fontId="8" fillId="2" borderId="5" xfId="0" applyNumberFormat="1" applyFont="1" applyBorder="1" applyAlignment="1">
      <alignment vertical="top"/>
    </xf>
    <xf numFmtId="0" fontId="8" fillId="2" borderId="5" xfId="0" applyFont="1" applyBorder="1"/>
    <xf numFmtId="0" fontId="8" fillId="4" borderId="0" xfId="2" applyFont="1" applyFill="1" applyAlignment="1">
      <alignment vertical="top"/>
    </xf>
    <xf numFmtId="0" fontId="8" fillId="2" borderId="6" xfId="0" applyFont="1" applyBorder="1" applyAlignment="1">
      <alignment horizontal="left"/>
    </xf>
    <xf numFmtId="0" fontId="10" fillId="4" borderId="0" xfId="2" applyFont="1" applyFill="1" applyAlignment="1">
      <alignment vertical="top"/>
    </xf>
    <xf numFmtId="0" fontId="8" fillId="0" borderId="5" xfId="2" applyFont="1" applyBorder="1"/>
    <xf numFmtId="14" fontId="8" fillId="2" borderId="6" xfId="0" applyNumberFormat="1" applyFont="1" applyBorder="1" applyAlignment="1">
      <alignment horizontal="left"/>
    </xf>
    <xf numFmtId="3" fontId="8" fillId="4" borderId="0" xfId="0" applyNumberFormat="1" applyFont="1" applyFill="1" applyBorder="1"/>
    <xf numFmtId="164" fontId="8" fillId="0" borderId="0" xfId="2" applyNumberFormat="1" applyFont="1"/>
    <xf numFmtId="164" fontId="10" fillId="0" borderId="0" xfId="2" applyNumberFormat="1" applyFont="1"/>
    <xf numFmtId="164" fontId="17" fillId="0" borderId="0" xfId="2" applyNumberFormat="1" applyFont="1"/>
    <xf numFmtId="9" fontId="8" fillId="4" borderId="0" xfId="1" applyFont="1" applyFill="1"/>
    <xf numFmtId="14" fontId="8" fillId="2" borderId="4" xfId="0" applyNumberFormat="1" applyFont="1" applyBorder="1" applyAlignment="1">
      <alignment horizontal="left"/>
    </xf>
    <xf numFmtId="164" fontId="8" fillId="0" borderId="4" xfId="2" applyNumberFormat="1" applyFont="1" applyBorder="1"/>
    <xf numFmtId="164" fontId="10" fillId="0" borderId="4" xfId="2" applyNumberFormat="1" applyFont="1" applyBorder="1"/>
    <xf numFmtId="3" fontId="13" fillId="4" borderId="0" xfId="0" applyNumberFormat="1" applyFont="1" applyFill="1" applyBorder="1"/>
    <xf numFmtId="0" fontId="8" fillId="4" borderId="1" xfId="2" applyFont="1" applyFill="1" applyBorder="1"/>
    <xf numFmtId="0" fontId="8" fillId="2" borderId="2" xfId="0" applyFont="1" applyBorder="1" applyAlignment="1">
      <alignment vertical="center" wrapText="1"/>
    </xf>
    <xf numFmtId="0" fontId="10" fillId="4" borderId="0" xfId="0" applyFont="1" applyFill="1" applyBorder="1" applyAlignment="1">
      <alignment horizontal="right" vertical="center"/>
    </xf>
    <xf numFmtId="0" fontId="15" fillId="5" borderId="6" xfId="4" applyFont="1" applyBorder="1">
      <protection locked="0"/>
    </xf>
    <xf numFmtId="0" fontId="15" fillId="5" borderId="0" xfId="4" applyFont="1" applyBorder="1">
      <protection locked="0"/>
    </xf>
    <xf numFmtId="0" fontId="15" fillId="5" borderId="5" xfId="4" applyFont="1" applyBorder="1">
      <protection locked="0"/>
    </xf>
    <xf numFmtId="164" fontId="15" fillId="5" borderId="5" xfId="4" applyNumberFormat="1" applyFont="1" applyBorder="1">
      <protection locked="0"/>
    </xf>
    <xf numFmtId="0" fontId="8" fillId="2" borderId="2" xfId="0" applyFont="1" applyBorder="1" applyAlignment="1">
      <alignment horizontal="left" wrapText="1"/>
    </xf>
    <xf numFmtId="3" fontId="8" fillId="2" borderId="2" xfId="0" applyNumberFormat="1" applyFont="1" applyBorder="1" applyAlignment="1">
      <alignment horizontal="right" wrapText="1"/>
    </xf>
    <xf numFmtId="0" fontId="8" fillId="2" borderId="2" xfId="0" applyFont="1" applyBorder="1" applyAlignment="1">
      <alignment horizontal="right" wrapText="1"/>
    </xf>
    <xf numFmtId="0" fontId="3" fillId="0" borderId="0" xfId="2"/>
    <xf numFmtId="3" fontId="8" fillId="2" borderId="8" xfId="0" applyNumberFormat="1" applyFont="1" applyBorder="1" applyAlignment="1">
      <alignment horizontal="right" wrapText="1"/>
    </xf>
    <xf numFmtId="3" fontId="8" fillId="2" borderId="11" xfId="0" applyNumberFormat="1" applyFont="1" applyBorder="1" applyAlignment="1">
      <alignment horizontal="right"/>
    </xf>
    <xf numFmtId="0" fontId="3" fillId="0" borderId="12" xfId="2" applyBorder="1"/>
    <xf numFmtId="0" fontId="3" fillId="0" borderId="16" xfId="2" applyBorder="1"/>
    <xf numFmtId="168" fontId="15" fillId="5" borderId="0" xfId="4" applyNumberFormat="1" applyFont="1">
      <protection locked="0"/>
    </xf>
    <xf numFmtId="167" fontId="15" fillId="5" borderId="0" xfId="4" applyNumberFormat="1" applyFont="1" applyBorder="1">
      <protection locked="0"/>
    </xf>
    <xf numFmtId="168" fontId="15" fillId="5" borderId="0" xfId="4" applyNumberFormat="1" applyFont="1" applyBorder="1">
      <protection locked="0"/>
    </xf>
    <xf numFmtId="14" fontId="8" fillId="2" borderId="18" xfId="0" applyNumberFormat="1" applyFont="1" applyBorder="1" applyAlignment="1">
      <alignment horizontal="left"/>
    </xf>
    <xf numFmtId="168" fontId="15" fillId="5" borderId="18" xfId="4" applyNumberFormat="1" applyFont="1" applyBorder="1">
      <protection locked="0"/>
    </xf>
    <xf numFmtId="167" fontId="15" fillId="5" borderId="18" xfId="4" applyNumberFormat="1" applyFont="1" applyBorder="1">
      <protection locked="0"/>
    </xf>
    <xf numFmtId="165" fontId="8" fillId="0" borderId="0" xfId="2" applyNumberFormat="1" applyFont="1"/>
    <xf numFmtId="165" fontId="8" fillId="0" borderId="18" xfId="2" applyNumberFormat="1" applyFont="1" applyBorder="1"/>
    <xf numFmtId="165" fontId="8" fillId="0" borderId="12" xfId="2" applyNumberFormat="1" applyFont="1" applyBorder="1"/>
    <xf numFmtId="165" fontId="8" fillId="0" borderId="5" xfId="2" applyNumberFormat="1" applyFont="1" applyBorder="1"/>
    <xf numFmtId="165" fontId="8" fillId="0" borderId="13" xfId="2" applyNumberFormat="1" applyFont="1" applyBorder="1"/>
    <xf numFmtId="14" fontId="18" fillId="6" borderId="2" xfId="0" applyNumberFormat="1" applyFont="1" applyFill="1" applyBorder="1" applyAlignment="1">
      <alignment horizontal="left" vertical="center"/>
    </xf>
    <xf numFmtId="0" fontId="18" fillId="6" borderId="2" xfId="2" applyFont="1" applyFill="1" applyBorder="1" applyAlignment="1">
      <alignment vertical="center"/>
    </xf>
    <xf numFmtId="165" fontId="15" fillId="5" borderId="7" xfId="4" applyNumberFormat="1" applyFont="1" applyBorder="1">
      <protection locked="0"/>
    </xf>
    <xf numFmtId="164" fontId="15" fillId="5" borderId="14" xfId="4" applyNumberFormat="1" applyFont="1" applyBorder="1">
      <protection locked="0"/>
    </xf>
    <xf numFmtId="14" fontId="8" fillId="2" borderId="2" xfId="0" applyNumberFormat="1" applyFont="1" applyBorder="1" applyAlignment="1"/>
    <xf numFmtId="166" fontId="15" fillId="5" borderId="6" xfId="4" applyNumberFormat="1" applyFont="1" applyBorder="1">
      <protection locked="0"/>
    </xf>
    <xf numFmtId="166" fontId="15" fillId="5" borderId="0" xfId="4" applyNumberFormat="1" applyFont="1" applyBorder="1">
      <protection locked="0"/>
    </xf>
    <xf numFmtId="166" fontId="15" fillId="5" borderId="5" xfId="4" applyNumberFormat="1" applyFont="1" applyBorder="1">
      <protection locked="0"/>
    </xf>
    <xf numFmtId="168" fontId="15" fillId="5" borderId="9" xfId="4" applyNumberFormat="1" applyFont="1" applyBorder="1">
      <protection locked="0"/>
    </xf>
    <xf numFmtId="168" fontId="15" fillId="5" borderId="19" xfId="4" applyNumberFormat="1" applyFont="1" applyBorder="1">
      <protection locked="0"/>
    </xf>
    <xf numFmtId="168" fontId="8" fillId="0" borderId="0" xfId="2" applyNumberFormat="1" applyFont="1"/>
    <xf numFmtId="168" fontId="8" fillId="0" borderId="5" xfId="2" applyNumberFormat="1" applyFont="1" applyBorder="1"/>
    <xf numFmtId="167" fontId="8" fillId="0" borderId="5" xfId="2" applyNumberFormat="1" applyFont="1" applyBorder="1"/>
    <xf numFmtId="0" fontId="19" fillId="4" borderId="0" xfId="2" applyFont="1" applyFill="1"/>
    <xf numFmtId="3" fontId="8" fillId="2" borderId="2" xfId="0" applyNumberFormat="1" applyFont="1" applyBorder="1" applyAlignment="1">
      <alignment horizontal="right" vertical="center" wrapText="1"/>
    </xf>
    <xf numFmtId="3" fontId="10" fillId="2" borderId="2" xfId="0" applyNumberFormat="1" applyFont="1" applyBorder="1" applyAlignment="1">
      <alignment horizontal="right" vertical="center" wrapText="1"/>
    </xf>
    <xf numFmtId="0" fontId="8" fillId="4" borderId="0" xfId="2" applyFont="1" applyFill="1" applyAlignment="1">
      <alignment horizontal="left" indent="1"/>
    </xf>
    <xf numFmtId="0" fontId="8" fillId="2" borderId="0" xfId="0" applyFont="1" applyBorder="1" applyAlignment="1">
      <alignment horizontal="right" wrapText="1"/>
    </xf>
    <xf numFmtId="3" fontId="8" fillId="2" borderId="15" xfId="0" applyNumberFormat="1" applyFont="1" applyBorder="1" applyAlignment="1">
      <alignment horizontal="right" wrapText="1"/>
    </xf>
    <xf numFmtId="168" fontId="15" fillId="5" borderId="16" xfId="4" applyNumberFormat="1" applyFont="1" applyBorder="1">
      <protection locked="0"/>
    </xf>
    <xf numFmtId="168" fontId="15" fillId="5" borderId="20" xfId="4" applyNumberFormat="1" applyFont="1" applyBorder="1">
      <protection locked="0"/>
    </xf>
    <xf numFmtId="167" fontId="8" fillId="0" borderId="0" xfId="2" applyNumberFormat="1" applyFont="1"/>
    <xf numFmtId="168" fontId="8" fillId="0" borderId="21" xfId="2" applyNumberFormat="1" applyFont="1" applyBorder="1"/>
    <xf numFmtId="168" fontId="8" fillId="0" borderId="9" xfId="2" applyNumberFormat="1" applyFont="1" applyBorder="1"/>
    <xf numFmtId="168" fontId="8" fillId="0" borderId="10" xfId="2" applyNumberFormat="1" applyFont="1" applyBorder="1"/>
    <xf numFmtId="168" fontId="8" fillId="0" borderId="16" xfId="2" applyNumberFormat="1" applyFont="1" applyBorder="1"/>
    <xf numFmtId="168" fontId="8" fillId="0" borderId="17" xfId="2" applyNumberFormat="1" applyFont="1" applyBorder="1"/>
    <xf numFmtId="165" fontId="8" fillId="2" borderId="0" xfId="1" applyNumberFormat="1" applyFont="1" applyFill="1" applyBorder="1" applyAlignment="1">
      <alignment horizontal="right" wrapText="1"/>
    </xf>
    <xf numFmtId="165" fontId="8" fillId="2" borderId="12" xfId="1" applyNumberFormat="1" applyFont="1" applyFill="1" applyBorder="1" applyAlignment="1">
      <alignment horizontal="right"/>
    </xf>
    <xf numFmtId="166" fontId="8" fillId="0" borderId="0" xfId="2" applyNumberFormat="1" applyFont="1"/>
    <xf numFmtId="166" fontId="8" fillId="0" borderId="4" xfId="2" applyNumberFormat="1" applyFont="1" applyBorder="1"/>
    <xf numFmtId="164" fontId="0" fillId="2" borderId="0" xfId="0" applyNumberFormat="1"/>
    <xf numFmtId="166" fontId="0" fillId="2" borderId="0" xfId="0" applyNumberFormat="1"/>
    <xf numFmtId="164" fontId="0" fillId="2" borderId="0" xfId="0" applyNumberFormat="1" applyBorder="1"/>
    <xf numFmtId="166" fontId="0" fillId="2" borderId="0" xfId="0" applyNumberFormat="1" applyBorder="1"/>
    <xf numFmtId="164" fontId="0" fillId="2" borderId="5" xfId="0" applyNumberFormat="1" applyBorder="1"/>
    <xf numFmtId="166" fontId="0" fillId="2" borderId="5" xfId="0" applyNumberFormat="1" applyBorder="1"/>
    <xf numFmtId="164" fontId="4" fillId="2" borderId="0" xfId="0" applyNumberFormat="1" applyFont="1"/>
    <xf numFmtId="164" fontId="4" fillId="2" borderId="0" xfId="0" applyNumberFormat="1" applyFont="1" applyBorder="1"/>
    <xf numFmtId="164" fontId="4" fillId="2" borderId="5" xfId="0" applyNumberFormat="1" applyFont="1" applyBorder="1"/>
    <xf numFmtId="0" fontId="9" fillId="4" borderId="0" xfId="0" applyFont="1" applyFill="1" applyAlignment="1">
      <alignment horizontal="left" vertical="center" indent="1"/>
    </xf>
    <xf numFmtId="0" fontId="13" fillId="4" borderId="0" xfId="3" applyFont="1" applyFill="1" applyBorder="1" applyAlignment="1">
      <alignment horizontal="left"/>
    </xf>
    <xf numFmtId="0" fontId="10" fillId="4" borderId="0" xfId="0" applyFont="1" applyFill="1" applyBorder="1" applyAlignment="1">
      <alignment horizontal="left" vertical="center" wrapText="1"/>
    </xf>
  </cellXfs>
  <cellStyles count="7">
    <cellStyle name="Background" xfId="2" xr:uid="{0BF9059A-E4BC-4AB1-82FE-6D14BE5F5656}"/>
    <cellStyle name="InputCell" xfId="4" xr:uid="{1FDE3EBE-8B25-449B-B5FC-2AA9D8D7903E}"/>
    <cellStyle name="Link" xfId="5" xr:uid="{898C46A1-44A6-47DB-B6A2-55B1DB504281}"/>
    <cellStyle name="Normal" xfId="0" builtinId="0"/>
    <cellStyle name="Percent 2" xfId="6" xr:uid="{5D4D9C65-BB87-412D-B43C-A26D6857AB8D}"/>
    <cellStyle name="Procent" xfId="1" builtinId="5"/>
    <cellStyle name="Table Heading" xfId="3" xr:uid="{A5D33D45-3ED6-4A3B-9CF9-7B11253CCA9D}"/>
  </cellStyles>
  <dxfs count="0"/>
  <tableStyles count="0" defaultTableStyle="TableStyleMedium2" defaultPivotStyle="PivotStyleLight16"/>
  <colors>
    <mruColors>
      <color rgb="FF188CE5"/>
      <color rgb="FF0C467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eetMetadata" Target="metadata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#'Omkostningsindeks og v&#230;gte'!A1"/><Relationship Id="rId2" Type="http://schemas.openxmlformats.org/officeDocument/2006/relationships/hyperlink" Target="#Dokumentation!A1"/><Relationship Id="rId1" Type="http://schemas.openxmlformats.org/officeDocument/2006/relationships/hyperlink" Target="#'Prognose og aktuelt indeks'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Omkostningsindeks og v&#230;gte'!A1"/><Relationship Id="rId2" Type="http://schemas.openxmlformats.org/officeDocument/2006/relationships/hyperlink" Target="#Dokumentation!A1"/><Relationship Id="rId1" Type="http://schemas.openxmlformats.org/officeDocument/2006/relationships/hyperlink" Target="#'Prognose og aktuelt indeks'!A1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hyperlink" Target="#'Omkostningsindeks og v&#230;gte'!A1"/><Relationship Id="rId2" Type="http://schemas.openxmlformats.org/officeDocument/2006/relationships/hyperlink" Target="#Dokumentation!A1"/><Relationship Id="rId1" Type="http://schemas.openxmlformats.org/officeDocument/2006/relationships/hyperlink" Target="#'Prognose og aktuelt indeks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184763</xdr:colOff>
      <xdr:row>0</xdr:row>
      <xdr:rowOff>95382</xdr:rowOff>
    </xdr:from>
    <xdr:to>
      <xdr:col>7</xdr:col>
      <xdr:colOff>186893</xdr:colOff>
      <xdr:row>1</xdr:row>
      <xdr:rowOff>110158</xdr:rowOff>
    </xdr:to>
    <xdr:sp macro="" textlink="">
      <xdr:nvSpPr>
        <xdr:cNvPr id="14" name="Rectangle 6">
          <a:extLst>
            <a:ext uri="{FF2B5EF4-FFF2-40B4-BE49-F238E27FC236}">
              <a16:creationId xmlns:a16="http://schemas.microsoft.com/office/drawing/2014/main" id="{64ED2A27-FB99-46E0-AFC2-2061A2EDF01D}"/>
            </a:ext>
          </a:extLst>
        </xdr:cNvPr>
        <xdr:cNvSpPr/>
      </xdr:nvSpPr>
      <xdr:spPr>
        <a:xfrm>
          <a:off x="1584938" y="95382"/>
          <a:ext cx="2631030" cy="110026"/>
        </a:xfrm>
        <a:prstGeom prst="rect">
          <a:avLst/>
        </a:prstGeom>
        <a:solidFill>
          <a:srgbClr val="188CE5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a-DK" sz="1100"/>
        </a:p>
      </xdr:txBody>
    </xdr:sp>
    <xdr:clientData/>
  </xdr:twoCellAnchor>
  <xdr:twoCellAnchor editAs="absolute">
    <xdr:from>
      <xdr:col>0</xdr:col>
      <xdr:colOff>122401</xdr:colOff>
      <xdr:row>5</xdr:row>
      <xdr:rowOff>0</xdr:rowOff>
    </xdr:from>
    <xdr:to>
      <xdr:col>3</xdr:col>
      <xdr:colOff>58420</xdr:colOff>
      <xdr:row>13</xdr:row>
      <xdr:rowOff>142614</xdr:rowOff>
    </xdr:to>
    <xdr:grpSp>
      <xdr:nvGrpSpPr>
        <xdr:cNvPr id="15" name="Group 14">
          <a:extLst>
            <a:ext uri="{FF2B5EF4-FFF2-40B4-BE49-F238E27FC236}">
              <a16:creationId xmlns:a16="http://schemas.microsoft.com/office/drawing/2014/main" id="{1E47385A-F7D8-4F71-A000-AC296DA5FAFA}"/>
            </a:ext>
          </a:extLst>
        </xdr:cNvPr>
        <xdr:cNvGrpSpPr>
          <a:grpSpLocks noChangeAspect="1"/>
        </xdr:cNvGrpSpPr>
      </xdr:nvGrpSpPr>
      <xdr:grpSpPr>
        <a:xfrm>
          <a:off x="122401" y="1047750"/>
          <a:ext cx="1333019" cy="1428489"/>
          <a:chOff x="14549005" y="1450756"/>
          <a:chExt cx="1116000" cy="1475847"/>
        </a:xfrm>
      </xdr:grpSpPr>
      <xdr:sp macro="[0]!toPrognose" textlink="">
        <xdr:nvSpPr>
          <xdr:cNvPr id="16" name="Rectangle: Rounded Corners 15">
            <a:hlinkClick xmlns:r="http://schemas.openxmlformats.org/officeDocument/2006/relationships" r:id="rId1"/>
            <a:extLst>
              <a:ext uri="{FF2B5EF4-FFF2-40B4-BE49-F238E27FC236}">
                <a16:creationId xmlns:a16="http://schemas.microsoft.com/office/drawing/2014/main" id="{3EAE8E86-F5A7-CA5D-C7F3-D87F6F01FD82}"/>
              </a:ext>
            </a:extLst>
          </xdr:cNvPr>
          <xdr:cNvSpPr>
            <a:spLocks noChangeAspect="1"/>
          </xdr:cNvSpPr>
        </xdr:nvSpPr>
        <xdr:spPr bwMode="auto">
          <a:xfrm>
            <a:off x="14549005" y="1450756"/>
            <a:ext cx="1116000" cy="502309"/>
          </a:xfrm>
          <a:prstGeom prst="roundRect">
            <a:avLst>
              <a:gd name="adj" fmla="val 0"/>
            </a:avLst>
          </a:prstGeom>
          <a:solidFill>
            <a:srgbClr val="188CE5"/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="horz" wrap="square" lIns="91440" tIns="45720" rIns="91440" bIns="45720" numCol="1" rtlCol="0" anchor="ctr" anchorCtr="0" compatLnSpc="1">
            <a:prstTxWarp prst="textNoShape">
              <a:avLst/>
            </a:prstTxWarp>
          </a:bodyPr>
          <a:lstStyle/>
          <a:p>
            <a:pPr marL="0" marR="0" indent="0" algn="ctr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GB" sz="1000" b="0" i="0" u="none" strike="noStrike" cap="none" normalizeH="0" baseline="0" dirty="0">
                <a:ln>
                  <a:noFill/>
                </a:ln>
                <a:solidFill>
                  <a:schemeClr val="bg1"/>
                </a:solidFill>
                <a:effectLst/>
                <a:latin typeface="EYInterstate Light" panose="02000506000000020004" pitchFamily="2" charset="0"/>
                <a:ea typeface="ＭＳ Ｐゴシック" pitchFamily="-128" charset="-128"/>
                <a:cs typeface="Arial" panose="020B0604020202020204" pitchFamily="34" charset="0"/>
              </a:rPr>
              <a:t>Prognose og aktuelt indeks</a:t>
            </a:r>
          </a:p>
        </xdr:txBody>
      </xdr:sp>
      <xdr:sp macro="[0]!toDocumentation" textlink="">
        <xdr:nvSpPr>
          <xdr:cNvPr id="17" name="Rectangle: Rounded Corners 16">
            <a:hlinkClick xmlns:r="http://schemas.openxmlformats.org/officeDocument/2006/relationships" r:id="rId2"/>
            <a:extLst>
              <a:ext uri="{FF2B5EF4-FFF2-40B4-BE49-F238E27FC236}">
                <a16:creationId xmlns:a16="http://schemas.microsoft.com/office/drawing/2014/main" id="{97344AA0-62F6-A02D-D744-D87A77EEA50C}"/>
              </a:ext>
            </a:extLst>
          </xdr:cNvPr>
          <xdr:cNvSpPr>
            <a:spLocks/>
          </xdr:cNvSpPr>
        </xdr:nvSpPr>
        <xdr:spPr bwMode="auto">
          <a:xfrm>
            <a:off x="14549005" y="2494603"/>
            <a:ext cx="1116000" cy="432000"/>
          </a:xfrm>
          <a:prstGeom prst="roundRect">
            <a:avLst>
              <a:gd name="adj" fmla="val 0"/>
            </a:avLst>
          </a:prstGeom>
          <a:solidFill>
            <a:schemeClr val="bg1">
              <a:lumMod val="9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="horz" wrap="square" lIns="91440" tIns="45720" rIns="91440" bIns="45720" numCol="1" rtlCol="0" anchor="ctr" anchorCtr="0" compatLnSpc="1">
            <a:prstTxWarp prst="textNoShape">
              <a:avLst/>
            </a:prstTxWarp>
          </a:bodyPr>
          <a:lstStyle/>
          <a:p>
            <a:pPr marL="0" marR="0" indent="0" algn="ctr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GB" sz="1000" b="0" i="0" u="none" strike="noStrike" cap="none" normalizeH="0" baseline="0" dirty="0">
                <a:ln>
                  <a:noFill/>
                </a:ln>
                <a:solidFill>
                  <a:srgbClr val="0C4672"/>
                </a:solidFill>
                <a:effectLst/>
                <a:latin typeface="EYInterstate Light" panose="02000506000000020004" pitchFamily="2" charset="0"/>
                <a:ea typeface="ＭＳ Ｐゴシック" pitchFamily="-128" charset="-128"/>
                <a:cs typeface="Arial" panose="020B0604020202020204" pitchFamily="34" charset="0"/>
              </a:rPr>
              <a:t>Dokumentation</a:t>
            </a:r>
          </a:p>
        </xdr:txBody>
      </xdr:sp>
      <xdr:sp macro="[0]!toWeights" textlink="">
        <xdr:nvSpPr>
          <xdr:cNvPr id="18" name="Rectangle: Rounded Corners 17">
            <a:hlinkClick xmlns:r="http://schemas.openxmlformats.org/officeDocument/2006/relationships" r:id="rId3"/>
            <a:extLst>
              <a:ext uri="{FF2B5EF4-FFF2-40B4-BE49-F238E27FC236}">
                <a16:creationId xmlns:a16="http://schemas.microsoft.com/office/drawing/2014/main" id="{A6CFE997-21D4-2204-689C-D28B780805D3}"/>
              </a:ext>
            </a:extLst>
          </xdr:cNvPr>
          <xdr:cNvSpPr>
            <a:spLocks/>
          </xdr:cNvSpPr>
        </xdr:nvSpPr>
        <xdr:spPr bwMode="auto">
          <a:xfrm>
            <a:off x="14549005" y="1989132"/>
            <a:ext cx="1116000" cy="468000"/>
          </a:xfrm>
          <a:prstGeom prst="roundRect">
            <a:avLst>
              <a:gd name="adj" fmla="val 0"/>
            </a:avLst>
          </a:prstGeom>
          <a:solidFill>
            <a:schemeClr val="bg1">
              <a:lumMod val="9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="horz" wrap="square" lIns="72000" tIns="45720" rIns="72000" bIns="45720" numCol="1" rtlCol="0" anchor="ctr" anchorCtr="0" compatLnSpc="1">
            <a:prstTxWarp prst="textNoShape">
              <a:avLst/>
            </a:prstTxWarp>
          </a:bodyPr>
          <a:lstStyle/>
          <a:p>
            <a:pPr marL="0" marR="0" indent="0" algn="ctr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GB" sz="900" b="0" i="0" u="none" strike="noStrike" cap="none" normalizeH="0" baseline="0" dirty="0">
                <a:ln>
                  <a:noFill/>
                </a:ln>
                <a:solidFill>
                  <a:srgbClr val="0C4672"/>
                </a:solidFill>
                <a:effectLst/>
                <a:latin typeface="EYInterstate Light" panose="02000506000000020004" pitchFamily="2" charset="0"/>
                <a:ea typeface="ＭＳ Ｐゴシック" pitchFamily="-128" charset="-128"/>
                <a:cs typeface="Arial" panose="020B0604020202020204" pitchFamily="34" charset="0"/>
              </a:rPr>
              <a:t>Omkostningsindeks og relle vægte</a:t>
            </a: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184763</xdr:colOff>
      <xdr:row>0</xdr:row>
      <xdr:rowOff>95382</xdr:rowOff>
    </xdr:from>
    <xdr:to>
      <xdr:col>7</xdr:col>
      <xdr:colOff>186893</xdr:colOff>
      <xdr:row>1</xdr:row>
      <xdr:rowOff>110158</xdr:rowOff>
    </xdr:to>
    <xdr:sp macro="" textlink="">
      <xdr:nvSpPr>
        <xdr:cNvPr id="14" name="Rectangle 6">
          <a:extLst>
            <a:ext uri="{FF2B5EF4-FFF2-40B4-BE49-F238E27FC236}">
              <a16:creationId xmlns:a16="http://schemas.microsoft.com/office/drawing/2014/main" id="{A8422742-170C-4FF2-BB79-33E6EFE22BAD}"/>
            </a:ext>
          </a:extLst>
        </xdr:cNvPr>
        <xdr:cNvSpPr/>
      </xdr:nvSpPr>
      <xdr:spPr>
        <a:xfrm>
          <a:off x="1584938" y="95382"/>
          <a:ext cx="2631030" cy="110026"/>
        </a:xfrm>
        <a:prstGeom prst="rect">
          <a:avLst/>
        </a:prstGeom>
        <a:solidFill>
          <a:srgbClr val="188CE5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a-DK" sz="1100"/>
        </a:p>
      </xdr:txBody>
    </xdr:sp>
    <xdr:clientData/>
  </xdr:twoCellAnchor>
  <xdr:twoCellAnchor editAs="absolute">
    <xdr:from>
      <xdr:col>0</xdr:col>
      <xdr:colOff>121131</xdr:colOff>
      <xdr:row>5</xdr:row>
      <xdr:rowOff>0</xdr:rowOff>
    </xdr:from>
    <xdr:to>
      <xdr:col>3</xdr:col>
      <xdr:colOff>68580</xdr:colOff>
      <xdr:row>13</xdr:row>
      <xdr:rowOff>134359</xdr:rowOff>
    </xdr:to>
    <xdr:grpSp>
      <xdr:nvGrpSpPr>
        <xdr:cNvPr id="15" name="Group 14">
          <a:extLst>
            <a:ext uri="{FF2B5EF4-FFF2-40B4-BE49-F238E27FC236}">
              <a16:creationId xmlns:a16="http://schemas.microsoft.com/office/drawing/2014/main" id="{C1460F36-74F6-4574-8FD8-A6C2F48898CB}"/>
            </a:ext>
          </a:extLst>
        </xdr:cNvPr>
        <xdr:cNvGrpSpPr>
          <a:grpSpLocks noChangeAspect="1"/>
        </xdr:cNvGrpSpPr>
      </xdr:nvGrpSpPr>
      <xdr:grpSpPr>
        <a:xfrm>
          <a:off x="121131" y="1047750"/>
          <a:ext cx="1296824" cy="1420234"/>
          <a:chOff x="14549005" y="1450756"/>
          <a:chExt cx="1116000" cy="1466453"/>
        </a:xfrm>
      </xdr:grpSpPr>
      <xdr:sp macro="[0]!toPrognose" textlink="">
        <xdr:nvSpPr>
          <xdr:cNvPr id="16" name="Rectangle: Rounded Corners 15">
            <a:hlinkClick xmlns:r="http://schemas.openxmlformats.org/officeDocument/2006/relationships" r:id="rId1"/>
            <a:extLst>
              <a:ext uri="{FF2B5EF4-FFF2-40B4-BE49-F238E27FC236}">
                <a16:creationId xmlns:a16="http://schemas.microsoft.com/office/drawing/2014/main" id="{F2ABBA93-A398-B9FC-075E-C8E5A77F703F}"/>
              </a:ext>
            </a:extLst>
          </xdr:cNvPr>
          <xdr:cNvSpPr>
            <a:spLocks noChangeAspect="1"/>
          </xdr:cNvSpPr>
        </xdr:nvSpPr>
        <xdr:spPr bwMode="auto">
          <a:xfrm>
            <a:off x="14549005" y="1450756"/>
            <a:ext cx="1116000" cy="502309"/>
          </a:xfrm>
          <a:prstGeom prst="roundRect">
            <a:avLst>
              <a:gd name="adj" fmla="val 0"/>
            </a:avLst>
          </a:prstGeom>
          <a:solidFill>
            <a:schemeClr val="bg1">
              <a:lumMod val="9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="horz" wrap="square" lIns="91440" tIns="45720" rIns="91440" bIns="45720" numCol="1" rtlCol="0" anchor="ctr" anchorCtr="0" compatLnSpc="1">
            <a:prstTxWarp prst="textNoShape">
              <a:avLst/>
            </a:prstTxWarp>
          </a:bodyPr>
          <a:lstStyle/>
          <a:p>
            <a:pPr marL="0" marR="0" indent="0" algn="ctr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GB" sz="1000" b="0" i="0" u="none" strike="noStrike" cap="none" normalizeH="0" baseline="0" dirty="0">
                <a:ln>
                  <a:noFill/>
                </a:ln>
                <a:solidFill>
                  <a:srgbClr val="0C4672"/>
                </a:solidFill>
                <a:effectLst/>
                <a:latin typeface="EYInterstate Light" panose="02000506000000020004" pitchFamily="2" charset="0"/>
                <a:ea typeface="ＭＳ Ｐゴシック" pitchFamily="-128" charset="-128"/>
                <a:cs typeface="Arial" panose="020B0604020202020204" pitchFamily="34" charset="0"/>
              </a:rPr>
              <a:t>Prognose og aktuelt indeks</a:t>
            </a:r>
          </a:p>
        </xdr:txBody>
      </xdr:sp>
      <xdr:sp macro="[0]!toDocumentation" textlink="">
        <xdr:nvSpPr>
          <xdr:cNvPr id="17" name="Rectangle: Rounded Corners 16">
            <a:hlinkClick xmlns:r="http://schemas.openxmlformats.org/officeDocument/2006/relationships" r:id="rId2"/>
            <a:extLst>
              <a:ext uri="{FF2B5EF4-FFF2-40B4-BE49-F238E27FC236}">
                <a16:creationId xmlns:a16="http://schemas.microsoft.com/office/drawing/2014/main" id="{C74D00A4-7FAF-44D1-4F2C-9B35C0545520}"/>
              </a:ext>
            </a:extLst>
          </xdr:cNvPr>
          <xdr:cNvSpPr>
            <a:spLocks/>
          </xdr:cNvSpPr>
        </xdr:nvSpPr>
        <xdr:spPr bwMode="auto">
          <a:xfrm>
            <a:off x="14549005" y="2485209"/>
            <a:ext cx="1116000" cy="432000"/>
          </a:xfrm>
          <a:prstGeom prst="roundRect">
            <a:avLst>
              <a:gd name="adj" fmla="val 0"/>
            </a:avLst>
          </a:prstGeom>
          <a:solidFill>
            <a:schemeClr val="bg1">
              <a:lumMod val="9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="horz" wrap="square" lIns="91440" tIns="45720" rIns="91440" bIns="45720" numCol="1" rtlCol="0" anchor="ctr" anchorCtr="0" compatLnSpc="1">
            <a:prstTxWarp prst="textNoShape">
              <a:avLst/>
            </a:prstTxWarp>
          </a:bodyPr>
          <a:lstStyle/>
          <a:p>
            <a:pPr marL="0" marR="0" indent="0" algn="ctr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GB" sz="1000" b="0" i="0" u="none" strike="noStrike" cap="none" normalizeH="0" baseline="0" dirty="0">
                <a:ln>
                  <a:noFill/>
                </a:ln>
                <a:solidFill>
                  <a:srgbClr val="0C4672"/>
                </a:solidFill>
                <a:effectLst/>
                <a:latin typeface="EYInterstate Light" panose="02000506000000020004" pitchFamily="2" charset="0"/>
                <a:ea typeface="ＭＳ Ｐゴシック" pitchFamily="-128" charset="-128"/>
                <a:cs typeface="Arial" panose="020B0604020202020204" pitchFamily="34" charset="0"/>
              </a:rPr>
              <a:t>Dokumentation</a:t>
            </a:r>
          </a:p>
        </xdr:txBody>
      </xdr:sp>
      <xdr:sp macro="" textlink="">
        <xdr:nvSpPr>
          <xdr:cNvPr id="18" name="Rectangle: Rounded Corners 17">
            <a:hlinkClick xmlns:r="http://schemas.openxmlformats.org/officeDocument/2006/relationships" r:id="rId3"/>
            <a:extLst>
              <a:ext uri="{FF2B5EF4-FFF2-40B4-BE49-F238E27FC236}">
                <a16:creationId xmlns:a16="http://schemas.microsoft.com/office/drawing/2014/main" id="{80DEC2DC-20A3-BE7F-DCDC-843272C0DB45}"/>
              </a:ext>
            </a:extLst>
          </xdr:cNvPr>
          <xdr:cNvSpPr>
            <a:spLocks/>
          </xdr:cNvSpPr>
        </xdr:nvSpPr>
        <xdr:spPr bwMode="auto">
          <a:xfrm>
            <a:off x="14549005" y="1989132"/>
            <a:ext cx="1116000" cy="468000"/>
          </a:xfrm>
          <a:prstGeom prst="roundRect">
            <a:avLst>
              <a:gd name="adj" fmla="val 0"/>
            </a:avLst>
          </a:prstGeom>
          <a:solidFill>
            <a:srgbClr val="188CE5"/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="horz" wrap="square" lIns="72000" tIns="45720" rIns="72000" bIns="45720" numCol="1" rtlCol="0" anchor="ctr" anchorCtr="0" compatLnSpc="1">
            <a:prstTxWarp prst="textNoShape">
              <a:avLst/>
            </a:prstTxWarp>
          </a:bodyPr>
          <a:lstStyle/>
          <a:p>
            <a:pPr marL="0" marR="0" indent="0" algn="ctr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GB" sz="900" b="0" i="0" u="none" strike="noStrike" cap="none" normalizeH="0" baseline="0" dirty="0">
                <a:ln>
                  <a:noFill/>
                </a:ln>
                <a:solidFill>
                  <a:schemeClr val="bg1"/>
                </a:solidFill>
                <a:effectLst/>
                <a:latin typeface="EYInterstate Light" panose="02000506000000020004" pitchFamily="2" charset="0"/>
                <a:ea typeface="ＭＳ Ｐゴシック" pitchFamily="-128" charset="-128"/>
                <a:cs typeface="Arial" panose="020B0604020202020204" pitchFamily="34" charset="0"/>
              </a:rPr>
              <a:t>Omkostningsindeks og relle vægte</a:t>
            </a:r>
          </a:p>
        </xdr:txBody>
      </xdr: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184763</xdr:colOff>
      <xdr:row>0</xdr:row>
      <xdr:rowOff>95382</xdr:rowOff>
    </xdr:from>
    <xdr:to>
      <xdr:col>7</xdr:col>
      <xdr:colOff>186893</xdr:colOff>
      <xdr:row>1</xdr:row>
      <xdr:rowOff>110158</xdr:rowOff>
    </xdr:to>
    <xdr:sp macro="" textlink="">
      <xdr:nvSpPr>
        <xdr:cNvPr id="14" name="Rectangle 6">
          <a:extLst>
            <a:ext uri="{FF2B5EF4-FFF2-40B4-BE49-F238E27FC236}">
              <a16:creationId xmlns:a16="http://schemas.microsoft.com/office/drawing/2014/main" id="{95837934-C4A5-45CD-9556-A598F6C4FB0F}"/>
            </a:ext>
          </a:extLst>
        </xdr:cNvPr>
        <xdr:cNvSpPr/>
      </xdr:nvSpPr>
      <xdr:spPr>
        <a:xfrm>
          <a:off x="1584938" y="95382"/>
          <a:ext cx="2631030" cy="110026"/>
        </a:xfrm>
        <a:prstGeom prst="rect">
          <a:avLst/>
        </a:prstGeom>
        <a:solidFill>
          <a:srgbClr val="188CE5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a-DK" sz="1100"/>
        </a:p>
      </xdr:txBody>
    </xdr:sp>
    <xdr:clientData/>
  </xdr:twoCellAnchor>
  <xdr:twoCellAnchor editAs="absolute">
    <xdr:from>
      <xdr:col>0</xdr:col>
      <xdr:colOff>121131</xdr:colOff>
      <xdr:row>5</xdr:row>
      <xdr:rowOff>0</xdr:rowOff>
    </xdr:from>
    <xdr:to>
      <xdr:col>3</xdr:col>
      <xdr:colOff>38100</xdr:colOff>
      <xdr:row>13</xdr:row>
      <xdr:rowOff>21964</xdr:rowOff>
    </xdr:to>
    <xdr:grpSp>
      <xdr:nvGrpSpPr>
        <xdr:cNvPr id="15" name="Group 14">
          <a:extLst>
            <a:ext uri="{FF2B5EF4-FFF2-40B4-BE49-F238E27FC236}">
              <a16:creationId xmlns:a16="http://schemas.microsoft.com/office/drawing/2014/main" id="{05E8151C-44C6-4811-AC8F-F07EA6197175}"/>
            </a:ext>
          </a:extLst>
        </xdr:cNvPr>
        <xdr:cNvGrpSpPr>
          <a:grpSpLocks noChangeAspect="1"/>
        </xdr:cNvGrpSpPr>
      </xdr:nvGrpSpPr>
      <xdr:grpSpPr>
        <a:xfrm>
          <a:off x="121131" y="1047750"/>
          <a:ext cx="1266344" cy="1434839"/>
          <a:chOff x="14549005" y="1450756"/>
          <a:chExt cx="1116000" cy="1475847"/>
        </a:xfrm>
        <a:solidFill>
          <a:schemeClr val="bg1">
            <a:lumMod val="95000"/>
          </a:schemeClr>
        </a:solidFill>
      </xdr:grpSpPr>
      <xdr:sp macro="[0]!toPrognose" textlink="">
        <xdr:nvSpPr>
          <xdr:cNvPr id="16" name="Rectangle: Rounded Corners 15">
            <a:hlinkClick xmlns:r="http://schemas.openxmlformats.org/officeDocument/2006/relationships" r:id="rId1"/>
            <a:extLst>
              <a:ext uri="{FF2B5EF4-FFF2-40B4-BE49-F238E27FC236}">
                <a16:creationId xmlns:a16="http://schemas.microsoft.com/office/drawing/2014/main" id="{B5E161CF-67CF-FC57-F591-72995E01481D}"/>
              </a:ext>
            </a:extLst>
          </xdr:cNvPr>
          <xdr:cNvSpPr>
            <a:spLocks noChangeAspect="1"/>
          </xdr:cNvSpPr>
        </xdr:nvSpPr>
        <xdr:spPr bwMode="auto">
          <a:xfrm>
            <a:off x="14549005" y="1450756"/>
            <a:ext cx="1116000" cy="502309"/>
          </a:xfrm>
          <a:prstGeom prst="roundRect">
            <a:avLst>
              <a:gd name="adj" fmla="val 0"/>
            </a:avLst>
          </a:prstGeom>
          <a:grpFill/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="horz" wrap="square" lIns="91440" tIns="45720" rIns="91440" bIns="45720" numCol="1" rtlCol="0" anchor="ctr" anchorCtr="0" compatLnSpc="1">
            <a:prstTxWarp prst="textNoShape">
              <a:avLst/>
            </a:prstTxWarp>
          </a:bodyPr>
          <a:lstStyle/>
          <a:p>
            <a:pPr marL="0" marR="0" indent="0" algn="ctr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GB" sz="1000" b="0" i="0" u="none" strike="noStrike" cap="none" normalizeH="0" baseline="0" dirty="0">
                <a:ln>
                  <a:noFill/>
                </a:ln>
                <a:solidFill>
                  <a:srgbClr val="0C4672"/>
                </a:solidFill>
                <a:effectLst/>
                <a:latin typeface="EYInterstate Light" panose="02000506000000020004" pitchFamily="2" charset="0"/>
                <a:ea typeface="ＭＳ Ｐゴシック" pitchFamily="-128" charset="-128"/>
                <a:cs typeface="Arial" panose="020B0604020202020204" pitchFamily="34" charset="0"/>
              </a:rPr>
              <a:t>Prognose og aktuelt indeks</a:t>
            </a:r>
          </a:p>
        </xdr:txBody>
      </xdr:sp>
      <xdr:sp macro="" textlink="">
        <xdr:nvSpPr>
          <xdr:cNvPr id="17" name="Rectangle: Rounded Corners 16">
            <a:hlinkClick xmlns:r="http://schemas.openxmlformats.org/officeDocument/2006/relationships" r:id="rId2"/>
            <a:extLst>
              <a:ext uri="{FF2B5EF4-FFF2-40B4-BE49-F238E27FC236}">
                <a16:creationId xmlns:a16="http://schemas.microsoft.com/office/drawing/2014/main" id="{59DE1016-6DD6-6154-C6EC-A328B1962A52}"/>
              </a:ext>
            </a:extLst>
          </xdr:cNvPr>
          <xdr:cNvSpPr>
            <a:spLocks/>
          </xdr:cNvSpPr>
        </xdr:nvSpPr>
        <xdr:spPr bwMode="auto">
          <a:xfrm>
            <a:off x="14549005" y="2494603"/>
            <a:ext cx="1116000" cy="432000"/>
          </a:xfrm>
          <a:prstGeom prst="roundRect">
            <a:avLst>
              <a:gd name="adj" fmla="val 0"/>
            </a:avLst>
          </a:prstGeom>
          <a:solidFill>
            <a:srgbClr val="188CE5"/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="horz" wrap="square" lIns="91440" tIns="45720" rIns="91440" bIns="45720" numCol="1" rtlCol="0" anchor="ctr" anchorCtr="0" compatLnSpc="1">
            <a:prstTxWarp prst="textNoShape">
              <a:avLst/>
            </a:prstTxWarp>
          </a:bodyPr>
          <a:lstStyle/>
          <a:p>
            <a:pPr marL="0" marR="0" indent="0" algn="ctr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GB" sz="1000" b="0" i="0" u="none" strike="noStrike" cap="none" normalizeH="0" baseline="0" dirty="0">
                <a:ln>
                  <a:noFill/>
                </a:ln>
                <a:solidFill>
                  <a:schemeClr val="bg1"/>
                </a:solidFill>
                <a:effectLst/>
                <a:latin typeface="EYInterstate Light" panose="02000506000000020004" pitchFamily="2" charset="0"/>
                <a:ea typeface="ＭＳ Ｐゴシック" pitchFamily="-128" charset="-128"/>
                <a:cs typeface="Arial" panose="020B0604020202020204" pitchFamily="34" charset="0"/>
              </a:rPr>
              <a:t>Dokumentation</a:t>
            </a:r>
          </a:p>
        </xdr:txBody>
      </xdr:sp>
      <xdr:sp macro="[0]!toWeights" textlink="">
        <xdr:nvSpPr>
          <xdr:cNvPr id="18" name="Rectangle: Rounded Corners 17">
            <a:hlinkClick xmlns:r="http://schemas.openxmlformats.org/officeDocument/2006/relationships" r:id="rId3"/>
            <a:extLst>
              <a:ext uri="{FF2B5EF4-FFF2-40B4-BE49-F238E27FC236}">
                <a16:creationId xmlns:a16="http://schemas.microsoft.com/office/drawing/2014/main" id="{C8A34B8A-3B97-6A3A-A161-C03454F5295F}"/>
              </a:ext>
            </a:extLst>
          </xdr:cNvPr>
          <xdr:cNvSpPr>
            <a:spLocks/>
          </xdr:cNvSpPr>
        </xdr:nvSpPr>
        <xdr:spPr bwMode="auto">
          <a:xfrm>
            <a:off x="14549005" y="1989132"/>
            <a:ext cx="1116000" cy="468000"/>
          </a:xfrm>
          <a:prstGeom prst="roundRect">
            <a:avLst>
              <a:gd name="adj" fmla="val 0"/>
            </a:avLst>
          </a:prstGeom>
          <a:grpFill/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="horz" wrap="square" lIns="72000" tIns="45720" rIns="72000" bIns="45720" numCol="1" rtlCol="0" anchor="ctr" anchorCtr="0" compatLnSpc="1">
            <a:prstTxWarp prst="textNoShape">
              <a:avLst/>
            </a:prstTxWarp>
          </a:bodyPr>
          <a:lstStyle/>
          <a:p>
            <a:pPr marL="0" marR="0" indent="0" algn="ctr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GB" sz="900" b="0" i="0" u="none" strike="noStrike" cap="none" normalizeH="0" baseline="0" dirty="0">
                <a:ln>
                  <a:noFill/>
                </a:ln>
                <a:solidFill>
                  <a:srgbClr val="0C4672"/>
                </a:solidFill>
                <a:effectLst/>
                <a:latin typeface="EYInterstate Light" panose="02000506000000020004" pitchFamily="2" charset="0"/>
                <a:ea typeface="ＭＳ Ｐゴシック" pitchFamily="-128" charset="-128"/>
                <a:cs typeface="Arial" panose="020B0604020202020204" pitchFamily="34" charset="0"/>
              </a:rPr>
              <a:t>Omkostningsindeks og relle vægte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6ACC0D-BE4A-4EDA-B962-32C4DE70FF50}">
  <sheetPr codeName="Sheet15">
    <tabColor rgb="FFFFC000"/>
    <pageSetUpPr fitToPage="1"/>
  </sheetPr>
  <dimension ref="A1:AA93"/>
  <sheetViews>
    <sheetView showGridLines="0" tabSelected="1" view="pageBreakPreview" topLeftCell="A29" zoomScale="60" zoomScaleNormal="100" workbookViewId="0">
      <selection activeCell="M67" sqref="M67:M89"/>
    </sheetView>
  </sheetViews>
  <sheetFormatPr defaultColWidth="12.33203125" defaultRowHeight="12"/>
  <cols>
    <col min="1" max="1" width="2.83203125" style="28" customWidth="1"/>
    <col min="2" max="2" width="11" style="28" customWidth="1"/>
    <col min="3" max="3" width="10.5" style="28" customWidth="1"/>
    <col min="4" max="4" width="1.83203125" style="4" customWidth="1"/>
    <col min="5" max="5" width="14.6640625" style="4" customWidth="1"/>
    <col min="6" max="8" width="15.6640625" style="4" customWidth="1"/>
    <col min="9" max="11" width="19.5" style="4" customWidth="1"/>
    <col min="12" max="13" width="15.6640625" style="4" customWidth="1"/>
    <col min="14" max="20" width="14.6640625" style="4" customWidth="1"/>
    <col min="21" max="16384" width="12.33203125" style="4"/>
  </cols>
  <sheetData>
    <row r="1" spans="1:20" ht="7.5" customHeight="1">
      <c r="A1" s="1" t="s">
        <v>33</v>
      </c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</row>
    <row r="2" spans="1:20" ht="14.25" customHeight="1">
      <c r="A2" s="2"/>
      <c r="B2" s="3"/>
      <c r="C2" s="3"/>
      <c r="D2" s="3"/>
      <c r="E2" s="116" t="s">
        <v>0</v>
      </c>
      <c r="F2" s="116"/>
      <c r="G2" s="116"/>
      <c r="H2" s="116"/>
      <c r="I2" s="116"/>
      <c r="J2" s="116"/>
      <c r="K2" s="116"/>
      <c r="L2" s="116"/>
      <c r="M2" s="116"/>
      <c r="N2" s="116"/>
      <c r="O2" s="116"/>
      <c r="P2" s="116"/>
      <c r="Q2" s="116"/>
      <c r="R2" s="116"/>
      <c r="S2" s="116"/>
      <c r="T2" s="116"/>
    </row>
    <row r="3" spans="1:20" ht="14.25" customHeight="1">
      <c r="A3" s="2"/>
      <c r="B3" s="2"/>
      <c r="C3" s="3"/>
      <c r="D3" s="3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116"/>
      <c r="S3" s="116"/>
      <c r="T3" s="116"/>
    </row>
    <row r="4" spans="1:20" ht="35.1" customHeight="1">
      <c r="A4" s="2"/>
      <c r="B4" s="2"/>
      <c r="C4" s="3"/>
      <c r="D4" s="3"/>
      <c r="E4" s="116"/>
      <c r="F4" s="116"/>
      <c r="G4" s="116"/>
      <c r="H4" s="116"/>
      <c r="I4" s="116"/>
      <c r="J4" s="116"/>
      <c r="K4" s="116"/>
      <c r="L4" s="116"/>
      <c r="M4" s="116"/>
      <c r="N4" s="116"/>
      <c r="O4" s="116"/>
      <c r="P4" s="116"/>
      <c r="Q4" s="116"/>
      <c r="R4" s="116"/>
      <c r="S4" s="116"/>
      <c r="T4" s="116"/>
    </row>
    <row r="5" spans="1:20">
      <c r="A5" s="2"/>
      <c r="B5" s="2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</row>
    <row r="6" spans="1:20">
      <c r="A6" s="2"/>
      <c r="B6" s="7"/>
      <c r="C6" s="3"/>
      <c r="D6" s="3"/>
      <c r="E6" s="8"/>
      <c r="F6" s="8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</row>
    <row r="7" spans="1:20">
      <c r="A7" s="2"/>
      <c r="B7" s="2"/>
      <c r="C7" s="3"/>
      <c r="D7" s="3"/>
      <c r="E7" s="9"/>
      <c r="F7" s="10" t="s">
        <v>24</v>
      </c>
      <c r="G7" s="10"/>
      <c r="H7" s="10"/>
      <c r="I7" s="10"/>
      <c r="J7" s="9"/>
      <c r="K7" s="9"/>
      <c r="L7" s="9"/>
      <c r="M7" s="9"/>
      <c r="N7" s="9"/>
      <c r="O7" s="9"/>
      <c r="P7" s="9"/>
      <c r="Q7" s="9"/>
      <c r="R7" s="9"/>
      <c r="S7" s="9"/>
      <c r="T7" s="9"/>
    </row>
    <row r="8" spans="1:20" ht="11.1" customHeight="1">
      <c r="A8" s="2"/>
      <c r="B8" s="2"/>
      <c r="C8" s="3"/>
      <c r="D8" s="3"/>
      <c r="E8" s="11"/>
      <c r="F8" s="11"/>
      <c r="G8" s="12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</row>
    <row r="9" spans="1:20">
      <c r="A9" s="2"/>
      <c r="B9" s="2"/>
      <c r="C9" s="3"/>
      <c r="D9" s="3"/>
      <c r="E9" s="9"/>
      <c r="F9" s="9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</row>
    <row r="10" spans="1:20">
      <c r="A10" s="2"/>
      <c r="B10" s="2"/>
      <c r="C10" s="3"/>
      <c r="D10" s="3"/>
      <c r="E10" s="9"/>
      <c r="F10" s="9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</row>
    <row r="11" spans="1:20" ht="15">
      <c r="A11" s="2"/>
      <c r="B11" s="2"/>
      <c r="C11" s="3"/>
      <c r="D11" s="3"/>
      <c r="E11" s="9"/>
      <c r="F11" s="117" t="s">
        <v>6</v>
      </c>
      <c r="G11" s="117"/>
      <c r="H11" s="6"/>
      <c r="I11" s="14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</row>
    <row r="12" spans="1:20" ht="14.1" customHeight="1">
      <c r="A12" s="2"/>
      <c r="B12" s="2"/>
      <c r="C12" s="3"/>
      <c r="D12" s="3"/>
      <c r="E12" s="9"/>
      <c r="F12" s="76" t="s">
        <v>39</v>
      </c>
      <c r="G12" s="77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</row>
    <row r="13" spans="1:20">
      <c r="A13" s="2"/>
      <c r="B13" s="2"/>
      <c r="C13" s="3"/>
      <c r="D13" s="3"/>
      <c r="E13" s="9"/>
      <c r="F13" s="9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</row>
    <row r="14" spans="1:20" ht="22.5" customHeight="1">
      <c r="A14" s="2"/>
      <c r="B14" s="2"/>
      <c r="C14" s="3"/>
      <c r="D14" s="3"/>
      <c r="E14" s="9"/>
      <c r="F14" s="9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</row>
    <row r="15" spans="1:20" ht="15.75" customHeight="1">
      <c r="A15" s="2"/>
      <c r="B15" s="2"/>
      <c r="C15" s="3"/>
      <c r="D15" s="3"/>
      <c r="E15" s="16"/>
      <c r="F15" s="16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</row>
    <row r="16" spans="1:20" ht="15.75" customHeight="1">
      <c r="A16" s="2"/>
      <c r="B16" s="2"/>
      <c r="C16" s="3"/>
      <c r="D16" s="3"/>
      <c r="E16" s="17"/>
      <c r="F16" s="18" t="s">
        <v>1</v>
      </c>
      <c r="G16" s="18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</row>
    <row r="17" spans="1:27" ht="11.45" customHeight="1">
      <c r="A17" s="2"/>
      <c r="B17" s="2"/>
      <c r="C17" s="3"/>
      <c r="D17" s="3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</row>
    <row r="18" spans="1:27" ht="11.45" customHeight="1">
      <c r="A18" s="2"/>
      <c r="B18" s="2"/>
      <c r="C18" s="3"/>
      <c r="D18" s="3"/>
      <c r="E18" s="6"/>
      <c r="F18" s="21"/>
      <c r="G18" s="21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</row>
    <row r="19" spans="1:27">
      <c r="A19" s="2"/>
      <c r="B19" s="2"/>
      <c r="C19" s="3"/>
      <c r="D19" s="3"/>
      <c r="E19" s="6"/>
      <c r="F19" s="51" t="s">
        <v>2</v>
      </c>
      <c r="G19" s="90" t="s">
        <v>45</v>
      </c>
      <c r="H19" s="90" t="s">
        <v>46</v>
      </c>
      <c r="I19" s="90" t="s">
        <v>47</v>
      </c>
      <c r="J19" s="90" t="s">
        <v>36</v>
      </c>
      <c r="K19" s="90" t="s">
        <v>49</v>
      </c>
      <c r="L19" s="90" t="s">
        <v>21</v>
      </c>
      <c r="M19" s="91" t="s">
        <v>3</v>
      </c>
      <c r="N19" s="41"/>
      <c r="O19" s="9"/>
      <c r="P19" s="6"/>
      <c r="Q19" s="6"/>
      <c r="R19" s="6"/>
      <c r="S19" s="6"/>
      <c r="T19" s="6"/>
      <c r="V19" s="3"/>
      <c r="W19" s="3"/>
      <c r="X19" s="3"/>
      <c r="Y19" s="3"/>
      <c r="Z19" s="3"/>
      <c r="AA19" s="3"/>
    </row>
    <row r="20" spans="1:27">
      <c r="A20" s="2"/>
      <c r="B20" s="2"/>
      <c r="C20" s="3"/>
      <c r="D20" s="3"/>
      <c r="E20" s="6"/>
      <c r="F20" s="25">
        <f t="shared" ref="F20:F65" si="0">EDATE(F21,-1)</f>
        <v>44866</v>
      </c>
      <c r="G20" s="42">
        <f>INDEX('Omkostningsindeks og vægte'!G$20:G$271,MATCH($F20,'Omkostningsindeks og vægte'!$F$20:$F$271,0))</f>
        <v>115.2</v>
      </c>
      <c r="H20" s="42">
        <f>INDEX('Omkostningsindeks og vægte'!H$20:H$271,MATCH($F20,'Omkostningsindeks og vægte'!$F$20:$F$271,0))</f>
        <v>116.4</v>
      </c>
      <c r="I20" s="42">
        <f>INDEX('Omkostningsindeks og vægte'!I$20:I$271,MATCH($F20,'Omkostningsindeks og vægte'!$F$20:$F$271,0))</f>
        <v>109.2</v>
      </c>
      <c r="J20" s="105">
        <f>INDEX('Omkostningsindeks og vægte'!J$20:J$271,MATCH($F20,'Omkostningsindeks og vægte'!$F$20:$F$271,0))</f>
        <v>1.3448</v>
      </c>
      <c r="K20" s="42">
        <f>INDEX('Omkostningsindeks og vægte'!K$20:K$271,MATCH($F20,'Omkostningsindeks og vægte'!$F$20:$F$271,0))</f>
        <v>160.9</v>
      </c>
      <c r="L20" s="42">
        <f>INDEX('Omkostningsindeks og vægte'!L$20:L$271,MATCH($F20,'Omkostningsindeks og vægte'!$F$20:$F$271,0))</f>
        <v>320.8</v>
      </c>
      <c r="M20" s="43">
        <f>INDEX('Omkostningsindeks og vægte'!M$20:M$271,MATCH($F20,'Omkostningsindeks og vægte'!$F$20:$F$271,0))</f>
        <v>96.157503805408084</v>
      </c>
      <c r="N20" s="41"/>
      <c r="O20" s="9"/>
      <c r="P20" s="6"/>
      <c r="Q20" s="6"/>
      <c r="R20" s="6"/>
      <c r="S20" s="6"/>
      <c r="T20" s="6"/>
      <c r="V20" s="3"/>
      <c r="W20" s="3"/>
      <c r="X20" s="3"/>
      <c r="Y20" s="3"/>
      <c r="Z20" s="3"/>
      <c r="AA20" s="3"/>
    </row>
    <row r="21" spans="1:27">
      <c r="A21" s="2"/>
      <c r="B21" s="2"/>
      <c r="C21" s="3"/>
      <c r="D21" s="3"/>
      <c r="E21" s="6"/>
      <c r="F21" s="25">
        <f t="shared" si="0"/>
        <v>44896</v>
      </c>
      <c r="G21" s="42">
        <f>INDEX('Omkostningsindeks og vægte'!G$20:G$271,MATCH($F21,'Omkostningsindeks og vægte'!$F$20:$F$271,0))</f>
        <v>115.2</v>
      </c>
      <c r="H21" s="42">
        <f>INDEX('Omkostningsindeks og vægte'!H$20:H$271,MATCH($F21,'Omkostningsindeks og vægte'!$F$20:$F$271,0))</f>
        <v>117.6</v>
      </c>
      <c r="I21" s="42">
        <f>INDEX('Omkostningsindeks og vægte'!I$20:I$271,MATCH($F21,'Omkostningsindeks og vægte'!$F$20:$F$271,0))</f>
        <v>111.1</v>
      </c>
      <c r="J21" s="105">
        <f>INDEX('Omkostningsindeks og vægte'!J$20:J$271,MATCH($F21,'Omkostningsindeks og vægte'!$F$20:$F$271,0))</f>
        <v>1.8012999999999999</v>
      </c>
      <c r="K21" s="42">
        <f>INDEX('Omkostningsindeks og vægte'!K$20:K$271,MATCH($F21,'Omkostningsindeks og vægte'!$F$20:$F$271,0))</f>
        <v>174.6</v>
      </c>
      <c r="L21" s="42">
        <f>INDEX('Omkostningsindeks og vægte'!L$20:L$271,MATCH($F21,'Omkostningsindeks og vægte'!$F$20:$F$271,0))</f>
        <v>344.1</v>
      </c>
      <c r="M21" s="43">
        <f>INDEX('Omkostningsindeks og vægte'!M$20:M$271,MATCH($F21,'Omkostningsindeks og vægte'!$F$20:$F$271,0))</f>
        <v>97.753467474373736</v>
      </c>
      <c r="N21" s="41"/>
      <c r="O21" s="9"/>
      <c r="P21" s="6"/>
      <c r="Q21" s="6"/>
      <c r="R21" s="6"/>
      <c r="S21" s="6"/>
      <c r="T21" s="6"/>
      <c r="V21" s="3"/>
      <c r="W21" s="3"/>
      <c r="X21" s="3"/>
      <c r="Y21" s="3"/>
      <c r="Z21" s="3"/>
      <c r="AA21" s="3"/>
    </row>
    <row r="22" spans="1:27">
      <c r="A22" s="2"/>
      <c r="B22" s="2"/>
      <c r="C22" s="3"/>
      <c r="D22" s="3"/>
      <c r="E22" s="6"/>
      <c r="F22" s="25">
        <f t="shared" si="0"/>
        <v>44927</v>
      </c>
      <c r="G22" s="42">
        <f>INDEX('Omkostningsindeks og vægte'!G$20:G$271,MATCH($F22,'Omkostningsindeks og vægte'!$F$20:$F$271,0))</f>
        <v>113.9</v>
      </c>
      <c r="H22" s="42">
        <f>INDEX('Omkostningsindeks og vægte'!H$20:H$271,MATCH($F22,'Omkostningsindeks og vægte'!$F$20:$F$271,0))</f>
        <v>116.6</v>
      </c>
      <c r="I22" s="42">
        <f>INDEX('Omkostningsindeks og vægte'!I$20:I$271,MATCH($F22,'Omkostningsindeks og vægte'!$F$20:$F$271,0))</f>
        <v>111.4</v>
      </c>
      <c r="J22" s="105">
        <f>INDEX('Omkostningsindeks og vægte'!J$20:J$271,MATCH($F22,'Omkostningsindeks og vægte'!$F$20:$F$271,0))</f>
        <v>2.0905999999999998</v>
      </c>
      <c r="K22" s="42">
        <f>INDEX('Omkostningsindeks og vægte'!K$20:K$271,MATCH($F22,'Omkostningsindeks og vægte'!$F$20:$F$271,0))</f>
        <v>161.30000000000001</v>
      </c>
      <c r="L22" s="42">
        <f>INDEX('Omkostningsindeks og vægte'!L$20:L$271,MATCH($F22,'Omkostningsindeks og vægte'!$F$20:$F$271,0))</f>
        <v>315.8</v>
      </c>
      <c r="M22" s="43">
        <f>INDEX('Omkostningsindeks og vægte'!M$20:M$271,MATCH($F22,'Omkostningsindeks og vægte'!$F$20:$F$271,0))</f>
        <v>96.129321927301575</v>
      </c>
      <c r="N22" s="41"/>
      <c r="O22" s="9"/>
      <c r="P22" s="6"/>
      <c r="Q22" s="6"/>
      <c r="R22" s="6"/>
      <c r="S22" s="6"/>
      <c r="T22" s="6"/>
      <c r="V22" s="3"/>
      <c r="W22" s="3"/>
      <c r="X22" s="3"/>
      <c r="Y22" s="3"/>
      <c r="Z22" s="3"/>
      <c r="AA22" s="3"/>
    </row>
    <row r="23" spans="1:27">
      <c r="A23" s="2"/>
      <c r="B23" s="2"/>
      <c r="C23" s="3"/>
      <c r="D23" s="3"/>
      <c r="E23" s="6"/>
      <c r="F23" s="25">
        <f t="shared" si="0"/>
        <v>44958</v>
      </c>
      <c r="G23" s="42">
        <f>INDEX('Omkostningsindeks og vægte'!G$20:G$271,MATCH($F23,'Omkostningsindeks og vægte'!$F$20:$F$271,0))</f>
        <v>113.9</v>
      </c>
      <c r="H23" s="42">
        <f>INDEX('Omkostningsindeks og vægte'!H$20:H$271,MATCH($F23,'Omkostningsindeks og vægte'!$F$20:$F$271,0))</f>
        <v>115.9</v>
      </c>
      <c r="I23" s="42">
        <f>INDEX('Omkostningsindeks og vægte'!I$20:I$271,MATCH($F23,'Omkostningsindeks og vægte'!$F$20:$F$271,0))</f>
        <v>111.5</v>
      </c>
      <c r="J23" s="105">
        <f>INDEX('Omkostningsindeks og vægte'!J$20:J$271,MATCH($F23,'Omkostningsindeks og vægte'!$F$20:$F$271,0))</f>
        <v>2.3325</v>
      </c>
      <c r="K23" s="42">
        <f>INDEX('Omkostningsindeks og vægte'!K$20:K$271,MATCH($F23,'Omkostningsindeks og vægte'!$F$20:$F$271,0))</f>
        <v>144.69999999999999</v>
      </c>
      <c r="L23" s="42">
        <f>INDEX('Omkostningsindeks og vægte'!L$20:L$271,MATCH($F23,'Omkostningsindeks og vægte'!$F$20:$F$271,0))</f>
        <v>282.60000000000002</v>
      </c>
      <c r="M23" s="43">
        <f>INDEX('Omkostningsindeks og vægte'!M$20:M$271,MATCH($F23,'Omkostningsindeks og vægte'!$F$20:$F$271,0))</f>
        <v>94.934667472985012</v>
      </c>
      <c r="N23" s="41"/>
      <c r="O23" s="9"/>
      <c r="P23" s="6"/>
      <c r="Q23" s="6"/>
      <c r="R23" s="6"/>
      <c r="S23" s="6"/>
      <c r="T23" s="6"/>
      <c r="V23" s="3"/>
      <c r="W23" s="3"/>
      <c r="X23" s="3"/>
      <c r="Y23" s="3"/>
      <c r="Z23" s="3"/>
      <c r="AA23" s="3"/>
    </row>
    <row r="24" spans="1:27">
      <c r="A24" s="2"/>
      <c r="B24" s="2"/>
      <c r="C24" s="3"/>
      <c r="D24" s="3"/>
      <c r="E24" s="6"/>
      <c r="F24" s="25">
        <f t="shared" si="0"/>
        <v>44986</v>
      </c>
      <c r="G24" s="42">
        <f>INDEX('Omkostningsindeks og vægte'!G$20:G$271,MATCH($F24,'Omkostningsindeks og vægte'!$F$20:$F$271,0))</f>
        <v>113.9</v>
      </c>
      <c r="H24" s="42">
        <f>INDEX('Omkostningsindeks og vægte'!H$20:H$271,MATCH($F24,'Omkostningsindeks og vægte'!$F$20:$F$271,0))</f>
        <v>116.4</v>
      </c>
      <c r="I24" s="42">
        <f>INDEX('Omkostningsindeks og vægte'!I$20:I$271,MATCH($F24,'Omkostningsindeks og vægte'!$F$20:$F$271,0))</f>
        <v>113</v>
      </c>
      <c r="J24" s="105">
        <f>INDEX('Omkostningsindeks og vægte'!J$20:J$271,MATCH($F24,'Omkostningsindeks og vægte'!$F$20:$F$271,0))</f>
        <v>2.6196999999999999</v>
      </c>
      <c r="K24" s="42">
        <f>INDEX('Omkostningsindeks og vægte'!K$20:K$271,MATCH($F24,'Omkostningsindeks og vægte'!$F$20:$F$271,0))</f>
        <v>150.80000000000001</v>
      </c>
      <c r="L24" s="42">
        <f>INDEX('Omkostningsindeks og vægte'!L$20:L$271,MATCH($F24,'Omkostningsindeks og vægte'!$F$20:$F$271,0))</f>
        <v>310</v>
      </c>
      <c r="M24" s="43">
        <f>INDEX('Omkostningsindeks og vægte'!M$20:M$271,MATCH($F24,'Omkostningsindeks og vægte'!$F$20:$F$271,0))</f>
        <v>96.018637540143203</v>
      </c>
      <c r="N24" s="41"/>
      <c r="O24" s="9"/>
      <c r="P24" s="6"/>
      <c r="Q24" s="6"/>
      <c r="R24" s="6"/>
      <c r="S24" s="6"/>
      <c r="T24" s="6"/>
      <c r="V24" s="3"/>
      <c r="W24" s="3"/>
      <c r="X24" s="3"/>
      <c r="Y24" s="3"/>
      <c r="Z24" s="3"/>
      <c r="AA24" s="3"/>
    </row>
    <row r="25" spans="1:27">
      <c r="A25" s="2"/>
      <c r="B25" s="2"/>
      <c r="C25" s="3"/>
      <c r="D25" s="3"/>
      <c r="E25" s="6"/>
      <c r="F25" s="25">
        <f t="shared" si="0"/>
        <v>45017</v>
      </c>
      <c r="G25" s="42">
        <f>INDEX('Omkostningsindeks og vægte'!G$20:G$271,MATCH($F25,'Omkostningsindeks og vægte'!$F$20:$F$271,0))</f>
        <v>115.5</v>
      </c>
      <c r="H25" s="42">
        <f>INDEX('Omkostningsindeks og vægte'!H$20:H$271,MATCH($F25,'Omkostningsindeks og vægte'!$F$20:$F$271,0))</f>
        <v>117.5</v>
      </c>
      <c r="I25" s="42">
        <f>INDEX('Omkostningsindeks og vægte'!I$20:I$271,MATCH($F25,'Omkostningsindeks og vægte'!$F$20:$F$271,0))</f>
        <v>112.7</v>
      </c>
      <c r="J25" s="105">
        <f>INDEX('Omkostningsindeks og vægte'!J$20:J$271,MATCH($F25,'Omkostningsindeks og vægte'!$F$20:$F$271,0))</f>
        <v>2.8557000000000001</v>
      </c>
      <c r="K25" s="42">
        <f>INDEX('Omkostningsindeks og vægte'!K$20:K$271,MATCH($F25,'Omkostningsindeks og vægte'!$F$20:$F$271,0))</f>
        <v>144.30000000000001</v>
      </c>
      <c r="L25" s="42">
        <f>INDEX('Omkostningsindeks og vægte'!L$20:L$271,MATCH($F25,'Omkostningsindeks og vægte'!$F$20:$F$271,0))</f>
        <v>300.89999999999998</v>
      </c>
      <c r="M25" s="43">
        <f>INDEX('Omkostningsindeks og vægte'!M$20:M$271,MATCH($F25,'Omkostningsindeks og vægte'!$F$20:$F$271,0))</f>
        <v>96.587919901880596</v>
      </c>
      <c r="N25" s="41"/>
      <c r="O25" s="9"/>
      <c r="P25" s="6"/>
      <c r="Q25" s="6"/>
      <c r="R25" s="6"/>
      <c r="S25" s="6"/>
      <c r="T25" s="6"/>
      <c r="V25" s="3"/>
      <c r="W25" s="3"/>
      <c r="X25" s="3"/>
      <c r="Y25" s="3"/>
      <c r="Z25" s="3"/>
      <c r="AA25" s="3"/>
    </row>
    <row r="26" spans="1:27">
      <c r="A26" s="2"/>
      <c r="B26" s="2"/>
      <c r="C26" s="3"/>
      <c r="D26" s="3"/>
      <c r="E26" s="6"/>
      <c r="F26" s="25">
        <f t="shared" si="0"/>
        <v>45047</v>
      </c>
      <c r="G26" s="42">
        <f>INDEX('Omkostningsindeks og vægte'!G$20:G$271,MATCH($F26,'Omkostningsindeks og vægte'!$F$20:$F$271,0))</f>
        <v>115.5</v>
      </c>
      <c r="H26" s="42">
        <f>INDEX('Omkostningsindeks og vægte'!H$20:H$271,MATCH($F26,'Omkostningsindeks og vægte'!$F$20:$F$271,0))</f>
        <v>117.3</v>
      </c>
      <c r="I26" s="42">
        <f>INDEX('Omkostningsindeks og vægte'!I$20:I$271,MATCH($F26,'Omkostningsindeks og vægte'!$F$20:$F$271,0))</f>
        <v>113.2</v>
      </c>
      <c r="J26" s="105">
        <f>INDEX('Omkostningsindeks og vægte'!J$20:J$271,MATCH($F26,'Omkostningsindeks og vægte'!$F$20:$F$271,0))</f>
        <v>3.0728</v>
      </c>
      <c r="K26" s="42">
        <f>INDEX('Omkostningsindeks og vægte'!K$20:K$271,MATCH($F26,'Omkostningsindeks og vægte'!$F$20:$F$271,0))</f>
        <v>141.1</v>
      </c>
      <c r="L26" s="42">
        <f>INDEX('Omkostningsindeks og vægte'!L$20:L$271,MATCH($F26,'Omkostningsindeks og vægte'!$F$20:$F$271,0))</f>
        <v>294.2</v>
      </c>
      <c r="M26" s="43">
        <f>INDEX('Omkostningsindeks og vægte'!M$20:M$271,MATCH($F26,'Omkostningsindeks og vægte'!$F$20:$F$271,0))</f>
        <v>96.509419704808337</v>
      </c>
      <c r="N26" s="41"/>
      <c r="O26" s="9"/>
      <c r="P26" s="6"/>
      <c r="Q26" s="6"/>
      <c r="R26" s="6"/>
      <c r="S26" s="6"/>
      <c r="T26" s="6"/>
      <c r="V26" s="3"/>
      <c r="W26" s="3"/>
      <c r="X26" s="3"/>
      <c r="Y26" s="3"/>
      <c r="Z26" s="3"/>
      <c r="AA26" s="3"/>
    </row>
    <row r="27" spans="1:27">
      <c r="A27" s="2"/>
      <c r="B27" s="2"/>
      <c r="C27" s="3"/>
      <c r="D27" s="3"/>
      <c r="E27" s="6"/>
      <c r="F27" s="25">
        <f t="shared" si="0"/>
        <v>45078</v>
      </c>
      <c r="G27" s="42">
        <f>INDEX('Omkostningsindeks og vægte'!G$20:G$271,MATCH($F27,'Omkostningsindeks og vægte'!$F$20:$F$271,0))</f>
        <v>115.5</v>
      </c>
      <c r="H27" s="42">
        <f>INDEX('Omkostningsindeks og vægte'!H$20:H$271,MATCH($F27,'Omkostningsindeks og vægte'!$F$20:$F$271,0))</f>
        <v>117.6</v>
      </c>
      <c r="I27" s="42">
        <f>INDEX('Omkostningsindeks og vægte'!I$20:I$271,MATCH($F27,'Omkostningsindeks og vægte'!$F$20:$F$271,0))</f>
        <v>113.3</v>
      </c>
      <c r="J27" s="105">
        <f>INDEX('Omkostningsindeks og vægte'!J$20:J$271,MATCH($F27,'Omkostningsindeks og vægte'!$F$20:$F$271,0))</f>
        <v>3.2816000000000001</v>
      </c>
      <c r="K27" s="42">
        <f>INDEX('Omkostningsindeks og vægte'!K$20:K$271,MATCH($F27,'Omkostningsindeks og vægte'!$F$20:$F$271,0))</f>
        <v>135.6</v>
      </c>
      <c r="L27" s="42">
        <f>INDEX('Omkostningsindeks og vægte'!L$20:L$271,MATCH($F27,'Omkostningsindeks og vægte'!$F$20:$F$271,0))</f>
        <v>276.8</v>
      </c>
      <c r="M27" s="43">
        <f>INDEX('Omkostningsindeks og vægte'!M$20:M$271,MATCH($F27,'Omkostningsindeks og vægte'!$F$20:$F$271,0))</f>
        <v>96.136289472951574</v>
      </c>
      <c r="N27" s="41"/>
      <c r="O27" s="9"/>
      <c r="P27" s="6"/>
      <c r="Q27" s="6"/>
      <c r="R27" s="6"/>
      <c r="S27" s="6"/>
      <c r="T27" s="6"/>
      <c r="V27" s="3"/>
      <c r="W27" s="3"/>
      <c r="X27" s="3"/>
      <c r="Y27" s="3"/>
      <c r="Z27" s="3"/>
      <c r="AA27" s="3"/>
    </row>
    <row r="28" spans="1:27">
      <c r="A28" s="2"/>
      <c r="B28" s="2"/>
      <c r="C28" s="3"/>
      <c r="D28" s="3"/>
      <c r="E28" s="6"/>
      <c r="F28" s="25">
        <f t="shared" si="0"/>
        <v>45108</v>
      </c>
      <c r="G28" s="42">
        <f>INDEX('Omkostningsindeks og vægte'!G$20:G$271,MATCH($F28,'Omkostningsindeks og vægte'!$F$20:$F$271,0))</f>
        <v>116.5</v>
      </c>
      <c r="H28" s="42">
        <f>INDEX('Omkostningsindeks og vægte'!H$20:H$271,MATCH($F28,'Omkostningsindeks og vægte'!$F$20:$F$271,0))</f>
        <v>116</v>
      </c>
      <c r="I28" s="42">
        <f>INDEX('Omkostningsindeks og vægte'!I$20:I$271,MATCH($F28,'Omkostningsindeks og vægte'!$F$20:$F$271,0))</f>
        <v>113</v>
      </c>
      <c r="J28" s="105">
        <f>INDEX('Omkostningsindeks og vægte'!J$20:J$271,MATCH($F28,'Omkostningsindeks og vægte'!$F$20:$F$271,0))</f>
        <v>3.3961000000000001</v>
      </c>
      <c r="K28" s="42">
        <f>INDEX('Omkostningsindeks og vægte'!K$20:K$271,MATCH($F28,'Omkostningsindeks og vægte'!$F$20:$F$271,0))</f>
        <v>127.9</v>
      </c>
      <c r="L28" s="42">
        <f>INDEX('Omkostningsindeks og vægte'!L$20:L$271,MATCH($F28,'Omkostningsindeks og vægte'!$F$20:$F$271,0))</f>
        <v>162.9</v>
      </c>
      <c r="M28" s="43">
        <f>INDEX('Omkostningsindeks og vægte'!M$20:M$271,MATCH($F28,'Omkostningsindeks og vægte'!$F$20:$F$271,0))</f>
        <v>94.593639241120485</v>
      </c>
      <c r="N28" s="41"/>
      <c r="O28" s="9"/>
      <c r="P28" s="6"/>
      <c r="Q28" s="6"/>
      <c r="R28" s="6"/>
      <c r="S28" s="6"/>
      <c r="T28" s="6"/>
      <c r="V28" s="3"/>
      <c r="W28" s="3"/>
      <c r="X28" s="3"/>
      <c r="Y28" s="3"/>
      <c r="Z28" s="3"/>
      <c r="AA28" s="3"/>
    </row>
    <row r="29" spans="1:27">
      <c r="A29" s="2"/>
      <c r="B29" s="2"/>
      <c r="C29" s="3"/>
      <c r="D29" s="3"/>
      <c r="E29" s="6"/>
      <c r="F29" s="25">
        <f t="shared" si="0"/>
        <v>45139</v>
      </c>
      <c r="G29" s="42">
        <f>INDEX('Omkostningsindeks og vægte'!G$20:G$271,MATCH($F29,'Omkostningsindeks og vægte'!$F$20:$F$271,0))</f>
        <v>116.5</v>
      </c>
      <c r="H29" s="42">
        <f>INDEX('Omkostningsindeks og vægte'!H$20:H$271,MATCH($F29,'Omkostningsindeks og vægte'!$F$20:$F$271,0))</f>
        <v>116.4</v>
      </c>
      <c r="I29" s="42">
        <f>INDEX('Omkostningsindeks og vægte'!I$20:I$271,MATCH($F29,'Omkostningsindeks og vægte'!$F$20:$F$271,0))</f>
        <v>113.6</v>
      </c>
      <c r="J29" s="105">
        <f>INDEX('Omkostningsindeks og vægte'!J$20:J$271,MATCH($F29,'Omkostningsindeks og vægte'!$F$20:$F$271,0))</f>
        <v>3.5623999999999998</v>
      </c>
      <c r="K29" s="42">
        <f>INDEX('Omkostningsindeks og vægte'!K$20:K$271,MATCH($F29,'Omkostningsindeks og vægte'!$F$20:$F$271,0))</f>
        <v>131</v>
      </c>
      <c r="L29" s="42">
        <f>INDEX('Omkostningsindeks og vægte'!L$20:L$271,MATCH($F29,'Omkostningsindeks og vægte'!$F$20:$F$271,0))</f>
        <v>161.19999999999999</v>
      </c>
      <c r="M29" s="43">
        <f>INDEX('Omkostningsindeks og vægte'!M$20:M$271,MATCH($F29,'Omkostningsindeks og vægte'!$F$20:$F$271,0))</f>
        <v>94.920638559321844</v>
      </c>
      <c r="N29" s="41"/>
      <c r="O29" s="9"/>
      <c r="P29" s="6"/>
      <c r="Q29" s="6"/>
      <c r="R29" s="6"/>
      <c r="S29" s="6"/>
      <c r="T29" s="6"/>
      <c r="V29" s="3"/>
      <c r="W29" s="3"/>
      <c r="X29" s="3"/>
      <c r="Y29" s="3"/>
      <c r="Z29" s="3"/>
      <c r="AA29" s="3"/>
    </row>
    <row r="30" spans="1:27">
      <c r="A30" s="2"/>
      <c r="B30" s="2"/>
      <c r="C30" s="3"/>
      <c r="D30" s="3"/>
      <c r="E30" s="6"/>
      <c r="F30" s="25">
        <f t="shared" si="0"/>
        <v>45170</v>
      </c>
      <c r="G30" s="42">
        <f>INDEX('Omkostningsindeks og vægte'!G$20:G$271,MATCH($F30,'Omkostningsindeks og vægte'!$F$20:$F$271,0))</f>
        <v>116.5</v>
      </c>
      <c r="H30" s="42">
        <f>INDEX('Omkostningsindeks og vægte'!H$20:H$271,MATCH($F30,'Omkostningsindeks og vægte'!$F$20:$F$271,0))</f>
        <v>118.5</v>
      </c>
      <c r="I30" s="42">
        <f>INDEX('Omkostningsindeks og vægte'!I$20:I$271,MATCH($F30,'Omkostningsindeks og vægte'!$F$20:$F$271,0))</f>
        <v>114.8</v>
      </c>
      <c r="J30" s="105">
        <f>INDEX('Omkostningsindeks og vægte'!J$20:J$271,MATCH($F30,'Omkostningsindeks og vægte'!$F$20:$F$271,0))</f>
        <v>3.7208000000000001</v>
      </c>
      <c r="K30" s="42">
        <f>INDEX('Omkostningsindeks og vægte'!K$20:K$271,MATCH($F30,'Omkostningsindeks og vægte'!$F$20:$F$271,0))</f>
        <v>132.4</v>
      </c>
      <c r="L30" s="42">
        <f>INDEX('Omkostningsindeks og vægte'!L$20:L$271,MATCH($F30,'Omkostningsindeks og vægte'!$F$20:$F$271,0))</f>
        <v>144.5</v>
      </c>
      <c r="M30" s="43">
        <f>INDEX('Omkostningsindeks og vægte'!M$20:M$271,MATCH($F30,'Omkostningsindeks og vægte'!$F$20:$F$271,0))</f>
        <v>95.11894283336575</v>
      </c>
      <c r="N30" s="41"/>
      <c r="O30" s="9"/>
      <c r="P30" s="6"/>
      <c r="Q30" s="6"/>
      <c r="R30" s="6"/>
      <c r="S30" s="6"/>
      <c r="T30" s="6"/>
      <c r="V30" s="3"/>
      <c r="W30" s="3"/>
      <c r="X30" s="3"/>
      <c r="Y30" s="3"/>
      <c r="Z30" s="3"/>
      <c r="AA30" s="3"/>
    </row>
    <row r="31" spans="1:27">
      <c r="A31" s="2"/>
      <c r="B31" s="2"/>
      <c r="C31" s="3"/>
      <c r="D31" s="3"/>
      <c r="E31" s="6"/>
      <c r="F31" s="25">
        <f t="shared" si="0"/>
        <v>45200</v>
      </c>
      <c r="G31" s="42">
        <f>INDEX('Omkostningsindeks og vægte'!G$20:G$271,MATCH($F31,'Omkostningsindeks og vægte'!$F$20:$F$271,0))</f>
        <v>119.2</v>
      </c>
      <c r="H31" s="42">
        <f>INDEX('Omkostningsindeks og vægte'!H$20:H$271,MATCH($F31,'Omkostningsindeks og vægte'!$F$20:$F$271,0))</f>
        <v>117.7</v>
      </c>
      <c r="I31" s="42">
        <f>INDEX('Omkostningsindeks og vægte'!I$20:I$271,MATCH($F31,'Omkostningsindeks og vægte'!$F$20:$F$271,0))</f>
        <v>114.5</v>
      </c>
      <c r="J31" s="105">
        <f>INDEX('Omkostningsindeks og vægte'!J$20:J$271,MATCH($F31,'Omkostningsindeks og vægte'!$F$20:$F$271,0))</f>
        <v>3.8014000000000001</v>
      </c>
      <c r="K31" s="42">
        <f>INDEX('Omkostningsindeks og vægte'!K$20:K$271,MATCH($F31,'Omkostningsindeks og vægte'!$F$20:$F$271,0))</f>
        <v>145</v>
      </c>
      <c r="L31" s="42">
        <f>INDEX('Omkostningsindeks og vægte'!L$20:L$271,MATCH($F31,'Omkostningsindeks og vægte'!$F$20:$F$271,0))</f>
        <v>134.5</v>
      </c>
      <c r="M31" s="43">
        <f>INDEX('Omkostningsindeks og vægte'!M$20:M$271,MATCH($F31,'Omkostningsindeks og vægte'!$F$20:$F$271,0))</f>
        <v>97.023086018208232</v>
      </c>
      <c r="N31" s="41"/>
      <c r="O31" s="9"/>
      <c r="P31" s="6"/>
      <c r="Q31" s="6"/>
      <c r="R31" s="6"/>
      <c r="S31" s="6"/>
      <c r="T31" s="6"/>
      <c r="V31" s="3"/>
      <c r="W31" s="3"/>
      <c r="X31" s="3"/>
      <c r="Y31" s="3"/>
      <c r="Z31" s="3"/>
      <c r="AA31" s="3"/>
    </row>
    <row r="32" spans="1:27">
      <c r="A32" s="2"/>
      <c r="B32" s="2"/>
      <c r="C32" s="3"/>
      <c r="D32" s="3"/>
      <c r="E32" s="6"/>
      <c r="F32" s="25">
        <f t="shared" si="0"/>
        <v>45231</v>
      </c>
      <c r="G32" s="42">
        <f>INDEX('Omkostningsindeks og vægte'!G$20:G$271,MATCH($F32,'Omkostningsindeks og vægte'!$F$20:$F$271,0))</f>
        <v>119.2</v>
      </c>
      <c r="H32" s="42">
        <f>INDEX('Omkostningsindeks og vægte'!H$20:H$271,MATCH($F32,'Omkostningsindeks og vægte'!$F$20:$F$271,0))</f>
        <v>117.4</v>
      </c>
      <c r="I32" s="42">
        <f>INDEX('Omkostningsindeks og vægte'!I$20:I$271,MATCH($F32,'Omkostningsindeks og vægte'!$F$20:$F$271,0))</f>
        <v>114.2</v>
      </c>
      <c r="J32" s="105">
        <f>INDEX('Omkostningsindeks og vægte'!J$20:J$271,MATCH($F32,'Omkostningsindeks og vægte'!$F$20:$F$271,0))</f>
        <v>3.9102000000000001</v>
      </c>
      <c r="K32" s="42">
        <f>INDEX('Omkostningsindeks og vægte'!K$20:K$271,MATCH($F32,'Omkostningsindeks og vægte'!$F$20:$F$271,0))</f>
        <v>150.30000000000001</v>
      </c>
      <c r="L32" s="42">
        <f>INDEX('Omkostningsindeks og vægte'!L$20:L$271,MATCH($F32,'Omkostningsindeks og vægte'!$F$20:$F$271,0))</f>
        <v>137</v>
      </c>
      <c r="M32" s="43">
        <f>INDEX('Omkostningsindeks og vægte'!M$20:M$271,MATCH($F32,'Omkostningsindeks og vægte'!$F$20:$F$271,0))</f>
        <v>97.331825914320191</v>
      </c>
      <c r="N32" s="41"/>
      <c r="O32" s="9"/>
      <c r="P32" s="6"/>
      <c r="Q32" s="6"/>
      <c r="R32" s="6"/>
      <c r="S32" s="6"/>
      <c r="T32" s="6"/>
      <c r="V32" s="3"/>
      <c r="W32" s="3"/>
      <c r="X32" s="3"/>
      <c r="Y32" s="3"/>
      <c r="Z32" s="3"/>
      <c r="AA32" s="3"/>
    </row>
    <row r="33" spans="1:27">
      <c r="A33" s="2"/>
      <c r="B33" s="2"/>
      <c r="C33" s="3"/>
      <c r="D33" s="3"/>
      <c r="E33" s="6"/>
      <c r="F33" s="25">
        <f t="shared" si="0"/>
        <v>45261</v>
      </c>
      <c r="G33" s="42">
        <f>INDEX('Omkostningsindeks og vægte'!G$20:G$271,MATCH($F33,'Omkostningsindeks og vægte'!$F$20:$F$271,0))</f>
        <v>119.2</v>
      </c>
      <c r="H33" s="42">
        <f>INDEX('Omkostningsindeks og vægte'!H$20:H$271,MATCH($F33,'Omkostningsindeks og vægte'!$F$20:$F$271,0))</f>
        <v>117.7</v>
      </c>
      <c r="I33" s="42">
        <f>INDEX('Omkostningsindeks og vægte'!I$20:I$271,MATCH($F33,'Omkostningsindeks og vægte'!$F$20:$F$271,0))</f>
        <v>114.1</v>
      </c>
      <c r="J33" s="105">
        <f>INDEX('Omkostningsindeks og vægte'!J$20:J$271,MATCH($F33,'Omkostningsindeks og vægte'!$F$20:$F$271,0))</f>
        <v>3.9655</v>
      </c>
      <c r="K33" s="42">
        <f>INDEX('Omkostningsindeks og vægte'!K$20:K$271,MATCH($F33,'Omkostningsindeks og vægte'!$F$20:$F$271,0))</f>
        <v>149.30000000000001</v>
      </c>
      <c r="L33" s="42">
        <f>INDEX('Omkostningsindeks og vægte'!L$20:L$271,MATCH($F33,'Omkostningsindeks og vægte'!$F$20:$F$271,0))</f>
        <v>143.69999999999999</v>
      </c>
      <c r="M33" s="43">
        <f>INDEX('Omkostningsindeks og vægte'!M$20:M$271,MATCH($F33,'Omkostningsindeks og vægte'!$F$20:$F$271,0))</f>
        <v>97.414601771871716</v>
      </c>
      <c r="N33" s="41"/>
      <c r="O33" s="9"/>
      <c r="P33" s="6"/>
      <c r="Q33" s="6"/>
      <c r="R33" s="6"/>
      <c r="S33" s="6"/>
      <c r="T33" s="6"/>
      <c r="V33" s="3"/>
      <c r="W33" s="3"/>
      <c r="X33" s="3"/>
      <c r="Y33" s="3"/>
      <c r="Z33" s="3"/>
      <c r="AA33" s="3"/>
    </row>
    <row r="34" spans="1:27">
      <c r="A34" s="2"/>
      <c r="B34" s="2"/>
      <c r="C34" s="3"/>
      <c r="D34" s="3"/>
      <c r="E34" s="6"/>
      <c r="F34" s="25">
        <f t="shared" si="0"/>
        <v>45292</v>
      </c>
      <c r="G34" s="42">
        <f>INDEX('Omkostningsindeks og vægte'!G$20:G$271,MATCH($F34,'Omkostningsindeks og vægte'!$F$20:$F$271,0))</f>
        <v>119.5</v>
      </c>
      <c r="H34" s="42">
        <f>INDEX('Omkostningsindeks og vægte'!H$20:H$271,MATCH($F34,'Omkostningsindeks og vægte'!$F$20:$F$271,0))</f>
        <v>117.3</v>
      </c>
      <c r="I34" s="42">
        <f>INDEX('Omkostningsindeks og vægte'!I$20:I$271,MATCH($F34,'Omkostningsindeks og vægte'!$F$20:$F$271,0))</f>
        <v>113.8</v>
      </c>
      <c r="J34" s="105">
        <f>INDEX('Omkostningsindeks og vægte'!J$20:J$271,MATCH($F34,'Omkostningsindeks og vægte'!$F$20:$F$271,0))</f>
        <v>3.952</v>
      </c>
      <c r="K34" s="42">
        <f>INDEX('Omkostningsindeks og vægte'!K$20:K$271,MATCH($F34,'Omkostningsindeks og vægte'!$F$20:$F$271,0))</f>
        <v>139.80000000000001</v>
      </c>
      <c r="L34" s="42">
        <f>INDEX('Omkostningsindeks og vægte'!L$20:L$271,MATCH($F34,'Omkostningsindeks og vægte'!$F$20:$F$271,0))</f>
        <v>147.80000000000001</v>
      </c>
      <c r="M34" s="43">
        <f>INDEX('Omkostningsindeks og vægte'!M$20:M$271,MATCH($F34,'Omkostningsindeks og vægte'!$F$20:$F$271,0))</f>
        <v>97.089683290562718</v>
      </c>
      <c r="N34" s="41"/>
      <c r="O34" s="9"/>
      <c r="P34" s="6"/>
      <c r="Q34" s="6"/>
      <c r="R34" s="6"/>
      <c r="S34" s="6"/>
      <c r="T34" s="6"/>
      <c r="V34" s="3"/>
      <c r="W34" s="3"/>
      <c r="X34" s="3"/>
      <c r="Y34" s="3"/>
      <c r="Z34" s="3"/>
      <c r="AA34" s="3"/>
    </row>
    <row r="35" spans="1:27">
      <c r="A35" s="2"/>
      <c r="B35" s="2"/>
      <c r="C35" s="3"/>
      <c r="D35" s="3"/>
      <c r="E35" s="6"/>
      <c r="F35" s="25">
        <f t="shared" si="0"/>
        <v>45323</v>
      </c>
      <c r="G35" s="42">
        <f>INDEX('Omkostningsindeks og vægte'!G$20:G$271,MATCH($F35,'Omkostningsindeks og vægte'!$F$20:$F$271,0))</f>
        <v>119.5</v>
      </c>
      <c r="H35" s="42">
        <f>INDEX('Omkostningsindeks og vægte'!H$20:H$271,MATCH($F35,'Omkostningsindeks og vægte'!$F$20:$F$271,0))</f>
        <v>116.7</v>
      </c>
      <c r="I35" s="42">
        <f>INDEX('Omkostningsindeks og vægte'!I$20:I$271,MATCH($F35,'Omkostningsindeks og vægte'!$F$20:$F$271,0))</f>
        <v>113.6</v>
      </c>
      <c r="J35" s="105">
        <f>INDEX('Omkostningsindeks og vægte'!J$20:J$271,MATCH($F35,'Omkostningsindeks og vægte'!$F$20:$F$271,0))</f>
        <v>3.9068000000000001</v>
      </c>
      <c r="K35" s="42">
        <f>INDEX('Omkostningsindeks og vægte'!K$20:K$271,MATCH($F35,'Omkostningsindeks og vægte'!$F$20:$F$271,0))</f>
        <v>134.9</v>
      </c>
      <c r="L35" s="42">
        <f>INDEX('Omkostningsindeks og vægte'!L$20:L$271,MATCH($F35,'Omkostningsindeks og vægte'!$F$20:$F$271,0))</f>
        <v>150.30000000000001</v>
      </c>
      <c r="M35" s="43">
        <f>INDEX('Omkostningsindeks og vægte'!M$20:M$271,MATCH($F35,'Omkostningsindeks og vægte'!$F$20:$F$271,0))</f>
        <v>96.793269164210244</v>
      </c>
      <c r="N35" s="41"/>
      <c r="O35" s="9"/>
      <c r="P35" s="6"/>
      <c r="Q35" s="6"/>
      <c r="R35" s="6"/>
      <c r="S35" s="6"/>
      <c r="T35" s="6"/>
      <c r="V35" s="3"/>
      <c r="W35" s="3"/>
      <c r="X35" s="3"/>
      <c r="Y35" s="3"/>
      <c r="Z35" s="3"/>
      <c r="AA35" s="3"/>
    </row>
    <row r="36" spans="1:27">
      <c r="A36" s="2"/>
      <c r="B36" s="2"/>
      <c r="C36" s="3"/>
      <c r="D36" s="3"/>
      <c r="E36" s="6"/>
      <c r="F36" s="25">
        <f t="shared" si="0"/>
        <v>45352</v>
      </c>
      <c r="G36" s="42">
        <f>INDEX('Omkostningsindeks og vægte'!G$20:G$271,MATCH($F36,'Omkostningsindeks og vægte'!$F$20:$F$271,0))</f>
        <v>119.5</v>
      </c>
      <c r="H36" s="42">
        <f>INDEX('Omkostningsindeks og vægte'!H$20:H$271,MATCH($F36,'Omkostningsindeks og vægte'!$F$20:$F$271,0))</f>
        <v>117.8</v>
      </c>
      <c r="I36" s="42">
        <f>INDEX('Omkostningsindeks og vægte'!I$20:I$271,MATCH($F36,'Omkostningsindeks og vægte'!$F$20:$F$271,0))</f>
        <v>112.7</v>
      </c>
      <c r="J36" s="105">
        <f>INDEX('Omkostningsindeks og vægte'!J$20:J$271,MATCH($F36,'Omkostningsindeks og vægte'!$F$20:$F$271,0))</f>
        <v>3.8895</v>
      </c>
      <c r="K36" s="42">
        <f>INDEX('Omkostningsindeks og vægte'!K$20:K$271,MATCH($F36,'Omkostningsindeks og vægte'!$F$20:$F$271,0))</f>
        <v>141.30000000000001</v>
      </c>
      <c r="L36" s="42">
        <f>INDEX('Omkostningsindeks og vægte'!L$20:L$271,MATCH($F36,'Omkostningsindeks og vægte'!$F$20:$F$271,0))</f>
        <v>166.1</v>
      </c>
      <c r="M36" s="43">
        <f>INDEX('Omkostningsindeks og vægte'!M$20:M$271,MATCH($F36,'Omkostningsindeks og vægte'!$F$20:$F$271,0))</f>
        <v>97.280195624391723</v>
      </c>
      <c r="N36" s="41"/>
      <c r="O36" s="9"/>
      <c r="P36" s="6"/>
      <c r="Q36" s="6"/>
      <c r="R36" s="6"/>
      <c r="S36" s="6"/>
      <c r="T36" s="6"/>
      <c r="V36" s="3"/>
      <c r="W36" s="3"/>
      <c r="X36" s="3"/>
      <c r="Y36" s="3"/>
      <c r="Z36" s="3"/>
      <c r="AA36" s="3"/>
    </row>
    <row r="37" spans="1:27">
      <c r="A37" s="2"/>
      <c r="B37" s="2"/>
      <c r="C37" s="3"/>
      <c r="D37" s="3"/>
      <c r="E37" s="6"/>
      <c r="F37" s="25">
        <f t="shared" si="0"/>
        <v>45383</v>
      </c>
      <c r="G37" s="42">
        <f>INDEX('Omkostningsindeks og vægte'!G$20:G$271,MATCH($F37,'Omkostningsindeks og vægte'!$F$20:$F$271,0))</f>
        <v>120.8</v>
      </c>
      <c r="H37" s="42">
        <f>INDEX('Omkostningsindeks og vægte'!H$20:H$271,MATCH($F37,'Omkostningsindeks og vægte'!$F$20:$F$271,0))</f>
        <v>118.4</v>
      </c>
      <c r="I37" s="42">
        <f>INDEX('Omkostningsindeks og vægte'!I$20:I$271,MATCH($F37,'Omkostningsindeks og vægte'!$F$20:$F$271,0))</f>
        <v>112.9</v>
      </c>
      <c r="J37" s="105">
        <f>INDEX('Omkostningsindeks og vægte'!J$20:J$271,MATCH($F37,'Omkostningsindeks og vægte'!$F$20:$F$271,0))</f>
        <v>3.8778999999999999</v>
      </c>
      <c r="K37" s="42">
        <f>INDEX('Omkostningsindeks og vægte'!K$20:K$271,MATCH($F37,'Omkostningsindeks og vægte'!$F$20:$F$271,0))</f>
        <v>146.30000000000001</v>
      </c>
      <c r="L37" s="42">
        <f>INDEX('Omkostningsindeks og vægte'!L$20:L$271,MATCH($F37,'Omkostningsindeks og vægte'!$F$20:$F$271,0))</f>
        <v>162</v>
      </c>
      <c r="M37" s="43">
        <f>INDEX('Omkostningsindeks og vægte'!M$20:M$271,MATCH($F37,'Omkostningsindeks og vægte'!$F$20:$F$271,0))</f>
        <v>98.225986951530899</v>
      </c>
      <c r="N37" s="41"/>
      <c r="O37" s="9"/>
      <c r="P37" s="6"/>
      <c r="Q37" s="6"/>
      <c r="R37" s="6"/>
      <c r="S37" s="6"/>
      <c r="T37" s="6"/>
      <c r="V37" s="3"/>
      <c r="W37" s="3"/>
      <c r="X37" s="3"/>
      <c r="Y37" s="3"/>
      <c r="Z37" s="3"/>
      <c r="AA37" s="3"/>
    </row>
    <row r="38" spans="1:27">
      <c r="A38" s="2"/>
      <c r="B38" s="2"/>
      <c r="C38" s="3"/>
      <c r="D38" s="3"/>
      <c r="E38" s="6"/>
      <c r="F38" s="25">
        <f t="shared" si="0"/>
        <v>45413</v>
      </c>
      <c r="G38" s="42">
        <f>INDEX('Omkostningsindeks og vægte'!G$20:G$271,MATCH($F38,'Omkostningsindeks og vægte'!$F$20:$F$271,0))</f>
        <v>120.8</v>
      </c>
      <c r="H38" s="42">
        <f>INDEX('Omkostningsindeks og vægte'!H$20:H$271,MATCH($F38,'Omkostningsindeks og vægte'!$F$20:$F$271,0))</f>
        <v>118.4</v>
      </c>
      <c r="I38" s="42">
        <f>INDEX('Omkostningsindeks og vægte'!I$20:I$271,MATCH($F38,'Omkostningsindeks og vægte'!$F$20:$F$271,0))</f>
        <v>112.6</v>
      </c>
      <c r="J38" s="105">
        <f>INDEX('Omkostningsindeks og vægte'!J$20:J$271,MATCH($F38,'Omkostningsindeks og vægte'!$F$20:$F$271,0))</f>
        <v>3.8788</v>
      </c>
      <c r="K38" s="42">
        <f>INDEX('Omkostningsindeks og vægte'!K$20:K$271,MATCH($F38,'Omkostningsindeks og vægte'!$F$20:$F$271,0))</f>
        <v>140.69999999999999</v>
      </c>
      <c r="L38" s="42">
        <f>INDEX('Omkostningsindeks og vægte'!L$20:L$271,MATCH($F38,'Omkostningsindeks og vægte'!$F$20:$F$271,0))</f>
        <v>161.1</v>
      </c>
      <c r="M38" s="43">
        <f>INDEX('Omkostningsindeks og vægte'!M$20:M$271,MATCH($F38,'Omkostningsindeks og vægte'!$F$20:$F$271,0))</f>
        <v>97.895056374047314</v>
      </c>
      <c r="N38" s="41"/>
      <c r="O38" s="9"/>
      <c r="P38" s="6"/>
      <c r="Q38" s="6"/>
      <c r="R38" s="6"/>
      <c r="S38" s="6"/>
      <c r="T38" s="6"/>
      <c r="V38" s="3"/>
      <c r="W38" s="3"/>
      <c r="X38" s="3"/>
      <c r="Y38" s="3"/>
      <c r="Z38" s="3"/>
      <c r="AA38" s="3"/>
    </row>
    <row r="39" spans="1:27">
      <c r="A39" s="2"/>
      <c r="B39" s="2"/>
      <c r="C39" s="3"/>
      <c r="D39" s="3"/>
      <c r="E39" s="6"/>
      <c r="F39" s="25">
        <f t="shared" si="0"/>
        <v>45444</v>
      </c>
      <c r="G39" s="42">
        <f>INDEX('Omkostningsindeks og vægte'!G$20:G$271,MATCH($F39,'Omkostningsindeks og vægte'!$F$20:$F$271,0))</f>
        <v>120.8</v>
      </c>
      <c r="H39" s="42">
        <f>INDEX('Omkostningsindeks og vægte'!H$20:H$271,MATCH($F39,'Omkostningsindeks og vægte'!$F$20:$F$271,0))</f>
        <v>118.5</v>
      </c>
      <c r="I39" s="42">
        <f>INDEX('Omkostningsindeks og vægte'!I$20:I$271,MATCH($F39,'Omkostningsindeks og vægte'!$F$20:$F$271,0))</f>
        <v>113</v>
      </c>
      <c r="J39" s="105">
        <f>INDEX('Omkostningsindeks og vægte'!J$20:J$271,MATCH($F39,'Omkostningsindeks og vægte'!$F$20:$F$271,0))</f>
        <v>3.8224999999999998</v>
      </c>
      <c r="K39" s="42">
        <f>INDEX('Omkostningsindeks og vægte'!K$20:K$271,MATCH($F39,'Omkostningsindeks og vægte'!$F$20:$F$271,0))</f>
        <v>142.1</v>
      </c>
      <c r="L39" s="42">
        <f>INDEX('Omkostningsindeks og vægte'!L$20:L$271,MATCH($F39,'Omkostningsindeks og vægte'!$F$20:$F$271,0))</f>
        <v>127.9</v>
      </c>
      <c r="M39" s="43">
        <f>INDEX('Omkostningsindeks og vægte'!M$20:M$271,MATCH($F39,'Omkostningsindeks og vægte'!$F$20:$F$271,0))</f>
        <v>97.513952213838209</v>
      </c>
      <c r="N39" s="41"/>
      <c r="O39" s="9"/>
      <c r="P39" s="6"/>
      <c r="Q39" s="6"/>
      <c r="R39" s="6"/>
      <c r="S39" s="6"/>
      <c r="T39" s="6"/>
      <c r="V39" s="3"/>
      <c r="W39" s="3"/>
      <c r="X39" s="3"/>
      <c r="Y39" s="3"/>
      <c r="Z39" s="3"/>
      <c r="AA39" s="3"/>
    </row>
    <row r="40" spans="1:27">
      <c r="A40" s="2"/>
      <c r="B40" s="2"/>
      <c r="C40" s="3"/>
      <c r="D40" s="3"/>
      <c r="E40" s="6"/>
      <c r="F40" s="25">
        <f t="shared" si="0"/>
        <v>45474</v>
      </c>
      <c r="G40" s="42">
        <f>INDEX('Omkostningsindeks og vægte'!G$20:G$271,MATCH($F40,'Omkostningsindeks og vægte'!$F$20:$F$271,0))</f>
        <v>121.5</v>
      </c>
      <c r="H40" s="42">
        <f>INDEX('Omkostningsindeks og vægte'!H$20:H$271,MATCH($F40,'Omkostningsindeks og vægte'!$F$20:$F$271,0))</f>
        <v>118.5</v>
      </c>
      <c r="I40" s="42">
        <f>INDEX('Omkostningsindeks og vægte'!I$20:I$271,MATCH($F40,'Omkostningsindeks og vægte'!$F$20:$F$271,0))</f>
        <v>113.5</v>
      </c>
      <c r="J40" s="105">
        <f>INDEX('Omkostningsindeks og vægte'!J$20:J$271,MATCH($F40,'Omkostningsindeks og vægte'!$F$20:$F$271,0))</f>
        <v>3.7343000000000002</v>
      </c>
      <c r="K40" s="42">
        <f>INDEX('Omkostningsindeks og vægte'!K$20:K$271,MATCH($F40,'Omkostningsindeks og vægte'!$F$20:$F$271,0))</f>
        <v>139.30000000000001</v>
      </c>
      <c r="L40" s="42">
        <f>INDEX('Omkostningsindeks og vægte'!L$20:L$271,MATCH($F40,'Omkostningsindeks og vægte'!$F$20:$F$271,0))</f>
        <v>127.9</v>
      </c>
      <c r="M40" s="43">
        <f>INDEX('Omkostningsindeks og vægte'!M$20:M$271,MATCH($F40,'Omkostningsindeks og vægte'!$F$20:$F$271,0))</f>
        <v>97.76301534476849</v>
      </c>
      <c r="N40" s="41"/>
      <c r="O40" s="9"/>
      <c r="P40" s="6"/>
      <c r="Q40" s="6"/>
      <c r="R40" s="6"/>
      <c r="S40" s="6"/>
      <c r="T40" s="6"/>
      <c r="V40" s="3"/>
      <c r="W40" s="3"/>
      <c r="X40" s="3"/>
      <c r="Y40" s="3"/>
      <c r="Z40" s="3"/>
      <c r="AA40" s="3"/>
    </row>
    <row r="41" spans="1:27">
      <c r="A41" s="2"/>
      <c r="B41" s="2"/>
      <c r="C41" s="3"/>
      <c r="D41" s="3"/>
      <c r="E41" s="6"/>
      <c r="F41" s="25">
        <f t="shared" si="0"/>
        <v>45505</v>
      </c>
      <c r="G41" s="42">
        <f>INDEX('Omkostningsindeks og vægte'!G$20:G$271,MATCH($F41,'Omkostningsindeks og vægte'!$F$20:$F$271,0))</f>
        <v>121.5</v>
      </c>
      <c r="H41" s="42">
        <f>INDEX('Omkostningsindeks og vægte'!H$20:H$271,MATCH($F41,'Omkostningsindeks og vægte'!$F$20:$F$271,0))</f>
        <v>118.5</v>
      </c>
      <c r="I41" s="42">
        <f>INDEX('Omkostningsindeks og vægte'!I$20:I$271,MATCH($F41,'Omkostningsindeks og vægte'!$F$20:$F$271,0))</f>
        <v>113.5</v>
      </c>
      <c r="J41" s="105">
        <f>INDEX('Omkostningsindeks og vægte'!J$20:J$271,MATCH($F41,'Omkostningsindeks og vægte'!$F$20:$F$271,0))</f>
        <v>3.6474000000000002</v>
      </c>
      <c r="K41" s="42">
        <f>INDEX('Omkostningsindeks og vægte'!K$20:K$271,MATCH($F41,'Omkostningsindeks og vægte'!$F$20:$F$271,0))</f>
        <v>139.4</v>
      </c>
      <c r="L41" s="42">
        <f>INDEX('Omkostningsindeks og vægte'!L$20:L$271,MATCH($F41,'Omkostningsindeks og vægte'!$F$20:$F$271,0))</f>
        <v>129.6</v>
      </c>
      <c r="M41" s="43">
        <f>INDEX('Omkostningsindeks og vægte'!M$20:M$271,MATCH($F41,'Omkostningsindeks og vægte'!$F$20:$F$271,0))</f>
        <v>97.741938537006789</v>
      </c>
      <c r="N41" s="41"/>
      <c r="O41" s="9"/>
      <c r="P41" s="6"/>
      <c r="Q41" s="6"/>
      <c r="R41" s="6"/>
      <c r="S41" s="6"/>
      <c r="T41" s="6"/>
      <c r="V41" s="3"/>
      <c r="W41" s="3"/>
      <c r="X41" s="3"/>
      <c r="Y41" s="3"/>
      <c r="Z41" s="3"/>
      <c r="AA41" s="3"/>
    </row>
    <row r="42" spans="1:27">
      <c r="A42" s="2"/>
      <c r="B42" s="2"/>
      <c r="C42" s="3"/>
      <c r="D42" s="3"/>
      <c r="E42" s="6"/>
      <c r="F42" s="25">
        <f t="shared" si="0"/>
        <v>45536</v>
      </c>
      <c r="G42" s="42">
        <f>INDEX('Omkostningsindeks og vægte'!G$20:G$271,MATCH($F42,'Omkostningsindeks og vægte'!$F$20:$F$271,0))</f>
        <v>121.5</v>
      </c>
      <c r="H42" s="42">
        <f>INDEX('Omkostningsindeks og vægte'!H$20:H$271,MATCH($F42,'Omkostningsindeks og vægte'!$F$20:$F$271,0))</f>
        <v>119.8</v>
      </c>
      <c r="I42" s="42">
        <f>INDEX('Omkostningsindeks og vægte'!I$20:I$271,MATCH($F42,'Omkostningsindeks og vægte'!$F$20:$F$271,0))</f>
        <v>113.7</v>
      </c>
      <c r="J42" s="105">
        <f>INDEX('Omkostningsindeks og vægte'!J$20:J$271,MATCH($F42,'Omkostningsindeks og vægte'!$F$20:$F$271,0))</f>
        <v>3.5870000000000002</v>
      </c>
      <c r="K42" s="42">
        <f>INDEX('Omkostningsindeks og vægte'!K$20:K$271,MATCH($F42,'Omkostningsindeks og vægte'!$F$20:$F$271,0))</f>
        <v>143</v>
      </c>
      <c r="L42" s="42">
        <f>INDEX('Omkostningsindeks og vægte'!L$20:L$271,MATCH($F42,'Omkostningsindeks og vægte'!$F$20:$F$271,0))</f>
        <v>130.4</v>
      </c>
      <c r="M42" s="43">
        <f>INDEX('Omkostningsindeks og vægte'!M$20:M$271,MATCH($F42,'Omkostningsindeks og vægte'!$F$20:$F$271,0))</f>
        <v>98.000211771210829</v>
      </c>
      <c r="N42" s="41"/>
      <c r="O42" s="9"/>
      <c r="P42" s="6"/>
      <c r="Q42" s="6"/>
      <c r="R42" s="6"/>
      <c r="S42" s="6"/>
      <c r="T42" s="6"/>
      <c r="V42" s="3"/>
      <c r="W42" s="3"/>
      <c r="X42" s="3"/>
      <c r="Y42" s="3"/>
      <c r="Z42" s="3"/>
      <c r="AA42" s="3"/>
    </row>
    <row r="43" spans="1:27">
      <c r="A43" s="2"/>
      <c r="B43" s="2"/>
      <c r="C43" s="3"/>
      <c r="D43" s="3"/>
      <c r="E43" s="6"/>
      <c r="F43" s="25">
        <f t="shared" si="0"/>
        <v>45566</v>
      </c>
      <c r="G43" s="42">
        <f>INDEX('Omkostningsindeks og vægte'!G$20:G$271,MATCH($F43,'Omkostningsindeks og vægte'!$F$20:$F$271,0))</f>
        <v>125.5</v>
      </c>
      <c r="H43" s="42">
        <f>INDEX('Omkostningsindeks og vægte'!H$20:H$271,MATCH($F43,'Omkostningsindeks og vægte'!$F$20:$F$271,0))</f>
        <v>119.3</v>
      </c>
      <c r="I43" s="42">
        <f>INDEX('Omkostningsindeks og vægte'!I$20:I$271,MATCH($F43,'Omkostningsindeks og vægte'!$F$20:$F$271,0))</f>
        <v>113.9</v>
      </c>
      <c r="J43" s="105">
        <f>INDEX('Omkostningsindeks og vægte'!J$20:J$271,MATCH($F43,'Omkostningsindeks og vægte'!$F$20:$F$271,0))</f>
        <v>3.4462000000000002</v>
      </c>
      <c r="K43" s="42">
        <f>INDEX('Omkostningsindeks og vægte'!K$20:K$271,MATCH($F43,'Omkostningsindeks og vægte'!$F$20:$F$271,0))</f>
        <v>136.30000000000001</v>
      </c>
      <c r="L43" s="42">
        <f>INDEX('Omkostningsindeks og vægte'!L$20:L$271,MATCH($F43,'Omkostningsindeks og vægte'!$F$20:$F$271,0))</f>
        <v>153.4</v>
      </c>
      <c r="M43" s="43">
        <f>INDEX('Omkostningsindeks og vægte'!M$20:M$271,MATCH($F43,'Omkostningsindeks og vægte'!$F$20:$F$271,0))</f>
        <v>100.06272502591818</v>
      </c>
      <c r="N43" s="41"/>
      <c r="O43" s="9"/>
      <c r="P43" s="6"/>
      <c r="Q43" s="6"/>
      <c r="R43" s="6"/>
      <c r="S43" s="6"/>
      <c r="T43" s="6"/>
      <c r="V43" s="3"/>
      <c r="W43" s="3"/>
      <c r="X43" s="3"/>
      <c r="Y43" s="3"/>
      <c r="Z43" s="3"/>
      <c r="AA43" s="3"/>
    </row>
    <row r="44" spans="1:27">
      <c r="A44" s="2"/>
      <c r="B44" s="2"/>
      <c r="C44" s="3"/>
      <c r="D44" s="3"/>
      <c r="E44" s="6"/>
      <c r="F44" s="25">
        <f t="shared" si="0"/>
        <v>45597</v>
      </c>
      <c r="G44" s="42">
        <f>INDEX('Omkostningsindeks og vægte'!G$20:G$271,MATCH($F44,'Omkostningsindeks og vægte'!$F$20:$F$271,0))</f>
        <v>125.5</v>
      </c>
      <c r="H44" s="42">
        <f>INDEX('Omkostningsindeks og vægte'!H$20:H$271,MATCH($F44,'Omkostningsindeks og vægte'!$F$20:$F$271,0))</f>
        <v>118.9</v>
      </c>
      <c r="I44" s="42">
        <f>INDEX('Omkostningsindeks og vægte'!I$20:I$271,MATCH($F44,'Omkostningsindeks og vægte'!$F$20:$F$271,0))</f>
        <v>113.8</v>
      </c>
      <c r="J44" s="105">
        <f>INDEX('Omkostningsindeks og vægte'!J$20:J$271,MATCH($F44,'Omkostningsindeks og vægte'!$F$20:$F$271,0))</f>
        <v>3.3397999999999999</v>
      </c>
      <c r="K44" s="42">
        <f>INDEX('Omkostningsindeks og vægte'!K$20:K$271,MATCH($F44,'Omkostningsindeks og vægte'!$F$20:$F$271,0))</f>
        <v>130.19999999999999</v>
      </c>
      <c r="L44" s="42">
        <f>INDEX('Omkostningsindeks og vægte'!L$20:L$271,MATCH($F44,'Omkostningsindeks og vægte'!$F$20:$F$271,0))</f>
        <v>136.4</v>
      </c>
      <c r="M44" s="43">
        <f>INDEX('Omkostningsindeks og vægte'!M$20:M$271,MATCH($F44,'Omkostningsindeks og vægte'!$F$20:$F$271,0))</f>
        <v>99.416005233163503</v>
      </c>
      <c r="N44" s="41"/>
      <c r="O44" s="9"/>
      <c r="P44" s="6"/>
      <c r="Q44" s="6"/>
      <c r="R44" s="6"/>
      <c r="S44" s="6"/>
      <c r="T44" s="6"/>
      <c r="V44" s="3"/>
      <c r="W44" s="3"/>
      <c r="X44" s="3"/>
      <c r="Y44" s="3"/>
      <c r="Z44" s="3"/>
      <c r="AA44" s="3"/>
    </row>
    <row r="45" spans="1:27">
      <c r="A45" s="2"/>
      <c r="B45" s="2"/>
      <c r="C45" s="3"/>
      <c r="D45" s="3"/>
      <c r="E45" s="6"/>
      <c r="F45" s="25">
        <f t="shared" si="0"/>
        <v>45627</v>
      </c>
      <c r="G45" s="42">
        <f>INDEX('Omkostningsindeks og vægte'!G$20:G$271,MATCH($F45,'Omkostningsindeks og vægte'!$F$20:$F$271,0))</f>
        <v>125.5</v>
      </c>
      <c r="H45" s="42">
        <f>INDEX('Omkostningsindeks og vægte'!H$20:H$271,MATCH($F45,'Omkostningsindeks og vægte'!$F$20:$F$271,0))</f>
        <v>119.6</v>
      </c>
      <c r="I45" s="42">
        <f>INDEX('Omkostningsindeks og vægte'!I$20:I$271,MATCH($F45,'Omkostningsindeks og vægte'!$F$20:$F$271,0))</f>
        <v>113.2</v>
      </c>
      <c r="J45" s="105">
        <f>INDEX('Omkostningsindeks og vægte'!J$20:J$271,MATCH($F45,'Omkostningsindeks og vægte'!$F$20:$F$271,0))</f>
        <v>3.0785999999999998</v>
      </c>
      <c r="K45" s="42">
        <f>INDEX('Omkostningsindeks og vægte'!K$20:K$271,MATCH($F45,'Omkostningsindeks og vægte'!$F$20:$F$271,0))</f>
        <v>133.6</v>
      </c>
      <c r="L45" s="42">
        <f>INDEX('Omkostningsindeks og vægte'!L$20:L$271,MATCH($F45,'Omkostningsindeks og vægte'!$F$20:$F$271,0))</f>
        <v>162.80000000000001</v>
      </c>
      <c r="M45" s="43">
        <f>INDEX('Omkostningsindeks og vægte'!M$20:M$271,MATCH($F45,'Omkostningsindeks og vægte'!$F$20:$F$271,0))</f>
        <v>99.777502033344078</v>
      </c>
      <c r="N45" s="41"/>
      <c r="O45" s="9"/>
      <c r="P45" s="6"/>
      <c r="Q45" s="6"/>
      <c r="R45" s="6"/>
      <c r="S45" s="6"/>
      <c r="T45" s="6"/>
      <c r="V45" s="3"/>
      <c r="W45" s="3"/>
      <c r="X45" s="3"/>
      <c r="Y45" s="3"/>
      <c r="Z45" s="3"/>
      <c r="AA45" s="3"/>
    </row>
    <row r="46" spans="1:27">
      <c r="A46" s="2"/>
      <c r="B46" s="2"/>
      <c r="C46" s="3"/>
      <c r="D46" s="3"/>
      <c r="E46" s="6"/>
      <c r="F46" s="25">
        <f t="shared" si="0"/>
        <v>45658</v>
      </c>
      <c r="G46" s="42">
        <f>INDEX('Omkostningsindeks og vægte'!G$20:G$271,MATCH($F46,'Omkostningsindeks og vægte'!$F$20:$F$271,0))</f>
        <v>124.7</v>
      </c>
      <c r="H46" s="42">
        <f>INDEX('Omkostningsindeks og vægte'!H$20:H$271,MATCH($F46,'Omkostningsindeks og vægte'!$F$20:$F$271,0))</f>
        <v>119.2</v>
      </c>
      <c r="I46" s="42">
        <f>INDEX('Omkostningsindeks og vægte'!I$20:I$271,MATCH($F46,'Omkostningsindeks og vægte'!$F$20:$F$271,0))</f>
        <v>113.5</v>
      </c>
      <c r="J46" s="105">
        <f>INDEX('Omkostningsindeks og vægte'!J$20:J$271,MATCH($F46,'Omkostningsindeks og vægte'!$F$20:$F$271,0))</f>
        <v>2.8942999999999999</v>
      </c>
      <c r="K46" s="42">
        <f>INDEX('Omkostningsindeks og vægte'!K$20:K$271,MATCH($F46,'Omkostningsindeks og vægte'!$F$20:$F$271,0))</f>
        <v>135.1</v>
      </c>
      <c r="L46" s="42">
        <f>INDEX('Omkostningsindeks og vægte'!L$20:L$271,MATCH($F46,'Omkostningsindeks og vægte'!$F$20:$F$271,0))</f>
        <v>172.2</v>
      </c>
      <c r="M46" s="43">
        <f>INDEX('Omkostningsindeks og vægte'!M$20:M$271,MATCH($F46,'Omkostningsindeks og vægte'!$F$20:$F$271,0))</f>
        <v>99.463975196443769</v>
      </c>
      <c r="N46" s="41"/>
      <c r="O46" s="9"/>
      <c r="P46" s="6"/>
      <c r="Q46" s="6"/>
      <c r="R46" s="6"/>
      <c r="S46" s="6"/>
      <c r="T46" s="6"/>
      <c r="V46" s="3"/>
      <c r="W46" s="3"/>
      <c r="X46" s="3"/>
      <c r="Y46" s="3"/>
      <c r="Z46" s="3"/>
      <c r="AA46" s="3"/>
    </row>
    <row r="47" spans="1:27">
      <c r="A47" s="2"/>
      <c r="B47" s="2"/>
      <c r="C47" s="3"/>
      <c r="D47" s="3"/>
      <c r="E47" s="6"/>
      <c r="F47" s="25">
        <f t="shared" si="0"/>
        <v>45689</v>
      </c>
      <c r="G47" s="42">
        <f>INDEX('Omkostningsindeks og vægte'!G$20:G$271,MATCH($F47,'Omkostningsindeks og vægte'!$F$20:$F$271,0))</f>
        <v>124.7</v>
      </c>
      <c r="H47" s="42">
        <f>INDEX('Omkostningsindeks og vægte'!H$20:H$271,MATCH($F47,'Omkostningsindeks og vægte'!$F$20:$F$271,0))</f>
        <v>118.9</v>
      </c>
      <c r="I47" s="42">
        <f>INDEX('Omkostningsindeks og vægte'!I$20:I$271,MATCH($F47,'Omkostningsindeks og vægte'!$F$20:$F$271,0))</f>
        <v>113.8</v>
      </c>
      <c r="J47" s="105">
        <f>INDEX('Omkostningsindeks og vægte'!J$20:J$271,MATCH($F47,'Omkostningsindeks og vægte'!$F$20:$F$271,0))</f>
        <v>2.7555999999999998</v>
      </c>
      <c r="K47" s="42">
        <f>INDEX('Omkostningsindeks og vægte'!K$20:K$271,MATCH($F47,'Omkostningsindeks og vægte'!$F$20:$F$271,0))</f>
        <v>136.6</v>
      </c>
      <c r="L47" s="42">
        <f>INDEX('Omkostningsindeks og vægte'!L$20:L$271,MATCH($F47,'Omkostningsindeks og vægte'!$F$20:$F$271,0))</f>
        <v>163.69999999999999</v>
      </c>
      <c r="M47" s="43">
        <f>INDEX('Omkostningsindeks og vægte'!M$20:M$271,MATCH($F47,'Omkostningsindeks og vægte'!$F$20:$F$271,0))</f>
        <v>99.357472566817137</v>
      </c>
      <c r="N47" s="41"/>
      <c r="O47" s="9"/>
      <c r="P47" s="6"/>
      <c r="Q47" s="6"/>
      <c r="R47" s="6"/>
      <c r="S47" s="6"/>
      <c r="T47" s="6"/>
      <c r="V47" s="3"/>
      <c r="W47" s="3"/>
      <c r="X47" s="3"/>
      <c r="Y47" s="3"/>
      <c r="Z47" s="3"/>
      <c r="AA47" s="3"/>
    </row>
    <row r="48" spans="1:27">
      <c r="A48" s="2"/>
      <c r="B48" s="2"/>
      <c r="C48" s="3"/>
      <c r="D48" s="3"/>
      <c r="E48" s="6"/>
      <c r="F48" s="25">
        <f t="shared" si="0"/>
        <v>45717</v>
      </c>
      <c r="G48" s="42">
        <f>INDEX('Omkostningsindeks og vægte'!G$20:G$271,MATCH($F48,'Omkostningsindeks og vægte'!$F$20:$F$271,0))</f>
        <v>124.7</v>
      </c>
      <c r="H48" s="42">
        <f>INDEX('Omkostningsindeks og vægte'!H$20:H$271,MATCH($F48,'Omkostningsindeks og vægte'!$F$20:$F$271,0))</f>
        <v>119.6</v>
      </c>
      <c r="I48" s="42">
        <f>INDEX('Omkostningsindeks og vægte'!I$20:I$271,MATCH($F48,'Omkostningsindeks og vægte'!$F$20:$F$271,0))</f>
        <v>113.1</v>
      </c>
      <c r="J48" s="105">
        <f>INDEX('Omkostningsindeks og vægte'!J$20:J$271,MATCH($F48,'Omkostningsindeks og vægte'!$F$20:$F$271,0))</f>
        <v>2.6233</v>
      </c>
      <c r="K48" s="42">
        <f>INDEX('Omkostningsindeks og vægte'!K$20:K$271,MATCH($F48,'Omkostningsindeks og vægte'!$F$20:$F$271,0))</f>
        <v>151.4</v>
      </c>
      <c r="L48" s="42">
        <f>INDEX('Omkostningsindeks og vægte'!L$20:L$271,MATCH($F48,'Omkostningsindeks og vægte'!$F$20:$F$271,0))</f>
        <v>167.2</v>
      </c>
      <c r="M48" s="43">
        <f>INDEX('Omkostningsindeks og vægte'!M$20:M$271,MATCH($F48,'Omkostningsindeks og vægte'!$F$20:$F$271,0))</f>
        <v>100.02433284918195</v>
      </c>
      <c r="N48" s="41"/>
      <c r="O48" s="9"/>
      <c r="P48" s="6"/>
      <c r="Q48" s="6"/>
      <c r="R48" s="6"/>
      <c r="S48" s="6"/>
      <c r="T48" s="6"/>
      <c r="V48" s="3"/>
      <c r="W48" s="3"/>
      <c r="X48" s="3"/>
      <c r="Y48" s="3"/>
      <c r="Z48" s="3"/>
      <c r="AA48" s="3"/>
    </row>
    <row r="49" spans="1:27">
      <c r="A49" s="2"/>
      <c r="B49" s="2"/>
      <c r="C49" s="3"/>
      <c r="D49" s="3"/>
      <c r="E49" s="6"/>
      <c r="F49" s="25">
        <f t="shared" si="0"/>
        <v>45748</v>
      </c>
      <c r="G49" s="42">
        <f>INDEX('Omkostningsindeks og vægte'!G$20:G$271,MATCH($F49,'Omkostningsindeks og vægte'!$F$20:$F$271,0))</f>
        <v>125.8</v>
      </c>
      <c r="H49" s="42">
        <f>INDEX('Omkostningsindeks og vægte'!H$20:H$271,MATCH($F49,'Omkostningsindeks og vægte'!$F$20:$F$271,0))</f>
        <v>120.8</v>
      </c>
      <c r="I49" s="42">
        <f>INDEX('Omkostningsindeks og vægte'!I$20:I$271,MATCH($F49,'Omkostningsindeks og vægte'!$F$20:$F$271,0))</f>
        <v>112.9</v>
      </c>
      <c r="J49" s="105">
        <f>INDEX('Omkostningsindeks og vægte'!J$20:J$271,MATCH($F49,'Omkostningsindeks og vægte'!$F$20:$F$271,0))</f>
        <v>2.4582999999999999</v>
      </c>
      <c r="K49" s="42">
        <f>INDEX('Omkostningsindeks og vægte'!K$20:K$271,MATCH($F49,'Omkostningsindeks og vægte'!$F$20:$F$271,0))</f>
        <v>150</v>
      </c>
      <c r="L49" s="42">
        <f>INDEX('Omkostningsindeks og vægte'!L$20:L$271,MATCH($F49,'Omkostningsindeks og vægte'!$F$20:$F$271,0))</f>
        <v>182.6</v>
      </c>
      <c r="M49" s="43">
        <f>INDEX('Omkostningsindeks og vægte'!M$20:M$271,MATCH($F49,'Omkostningsindeks og vægte'!$F$20:$F$271,0))</f>
        <v>100.71631565313933</v>
      </c>
      <c r="N49" s="41"/>
      <c r="O49" s="9"/>
      <c r="P49" s="6"/>
      <c r="Q49" s="6"/>
      <c r="R49" s="6"/>
      <c r="S49" s="6"/>
      <c r="T49" s="6"/>
      <c r="V49" s="3"/>
      <c r="W49" s="3"/>
      <c r="X49" s="3"/>
      <c r="Y49" s="3"/>
      <c r="Z49" s="3"/>
      <c r="AA49" s="3"/>
    </row>
    <row r="50" spans="1:27">
      <c r="A50" s="2"/>
      <c r="B50" s="2"/>
      <c r="C50" s="3"/>
      <c r="D50" s="3"/>
      <c r="E50" s="6"/>
      <c r="F50" s="25">
        <f t="shared" si="0"/>
        <v>45778</v>
      </c>
      <c r="G50" s="42">
        <f>INDEX('Omkostningsindeks og vægte'!G$20:G$271,MATCH($F50,'Omkostningsindeks og vægte'!$F$20:$F$271,0))</f>
        <v>125.8</v>
      </c>
      <c r="H50" s="42">
        <f>INDEX('Omkostningsindeks og vægte'!H$20:H$271,MATCH($F50,'Omkostningsindeks og vægte'!$F$20:$F$271,0))</f>
        <v>120.2</v>
      </c>
      <c r="I50" s="42">
        <f>INDEX('Omkostningsindeks og vægte'!I$20:I$271,MATCH($F50,'Omkostningsindeks og vægte'!$F$20:$F$271,0))</f>
        <v>112.8</v>
      </c>
      <c r="J50" s="105">
        <f>INDEX('Omkostningsindeks og vægte'!J$20:J$271,MATCH($F50,'Omkostningsindeks og vægte'!$F$20:$F$271,0))</f>
        <v>2.3643999999999998</v>
      </c>
      <c r="K50" s="42">
        <f>INDEX('Omkostningsindeks og vægte'!K$20:K$271,MATCH($F50,'Omkostningsindeks og vægte'!$F$20:$F$271,0))</f>
        <v>145.80000000000001</v>
      </c>
      <c r="L50" s="42">
        <f>INDEX('Omkostningsindeks og vægte'!L$20:L$271,MATCH($F50,'Omkostningsindeks og vægte'!$F$20:$F$271,0))</f>
        <v>154.4</v>
      </c>
      <c r="M50" s="43">
        <f>INDEX('Omkostningsindeks og vægte'!M$20:M$271,MATCH($F50,'Omkostningsindeks og vægte'!$F$20:$F$271,0))</f>
        <v>100</v>
      </c>
      <c r="N50" s="41"/>
      <c r="O50" s="9"/>
      <c r="P50" s="6"/>
      <c r="Q50" s="6"/>
      <c r="R50" s="6"/>
      <c r="S50" s="6"/>
      <c r="T50" s="6"/>
      <c r="V50" s="3"/>
      <c r="W50" s="3"/>
      <c r="X50" s="3"/>
      <c r="Y50" s="3"/>
      <c r="Z50" s="3"/>
      <c r="AA50" s="3"/>
    </row>
    <row r="51" spans="1:27">
      <c r="A51" s="2"/>
      <c r="B51" s="2"/>
      <c r="C51" s="3"/>
      <c r="D51" s="3"/>
      <c r="E51" s="6"/>
      <c r="F51" s="25">
        <f t="shared" si="0"/>
        <v>45809</v>
      </c>
      <c r="G51" s="42">
        <f>INDEX('Omkostningsindeks og vægte'!G$20:G$271,MATCH($F51,'Omkostningsindeks og vægte'!$F$20:$F$271,0))</f>
        <v>125.8</v>
      </c>
      <c r="H51" s="42">
        <f>INDEX('Omkostningsindeks og vægte'!H$20:H$271,MATCH($F51,'Omkostningsindeks og vægte'!$F$20:$F$271,0))</f>
        <v>120.3</v>
      </c>
      <c r="I51" s="42">
        <f>INDEX('Omkostningsindeks og vægte'!I$20:I$271,MATCH($F51,'Omkostningsindeks og vægte'!$F$20:$F$271,0))</f>
        <v>114.6</v>
      </c>
      <c r="J51" s="105">
        <f>INDEX('Omkostningsindeks og vægte'!J$20:J$271,MATCH($F51,'Omkostningsindeks og vægte'!$F$20:$F$271,0))</f>
        <v>2.1856</v>
      </c>
      <c r="K51" s="42">
        <f>INDEX('Omkostningsindeks og vægte'!K$20:K$271,MATCH($F51,'Omkostningsindeks og vægte'!$F$20:$F$271,0))</f>
        <v>140.80000000000001</v>
      </c>
      <c r="L51" s="42">
        <f>INDEX('Omkostningsindeks og vægte'!L$20:L$271,MATCH($F51,'Omkostningsindeks og vægte'!$F$20:$F$271,0))</f>
        <v>124.5</v>
      </c>
      <c r="M51" s="43">
        <f>INDEX('Omkostningsindeks og vægte'!M$20:M$271,MATCH($F51,'Omkostningsindeks og vægte'!$F$20:$F$271,0))</f>
        <v>99.452122941626982</v>
      </c>
      <c r="N51" s="41"/>
      <c r="O51" s="9"/>
      <c r="P51" s="6"/>
      <c r="Q51" s="6"/>
      <c r="R51" s="6"/>
      <c r="S51" s="6"/>
      <c r="T51" s="6"/>
      <c r="V51" s="3"/>
      <c r="W51" s="3"/>
      <c r="X51" s="3"/>
      <c r="Y51" s="3"/>
      <c r="Z51" s="3"/>
      <c r="AA51" s="3"/>
    </row>
    <row r="52" spans="1:27">
      <c r="A52" s="2"/>
      <c r="B52" s="2"/>
      <c r="C52" s="3"/>
      <c r="D52" s="3"/>
      <c r="E52" s="6"/>
      <c r="F52" s="25">
        <f t="shared" si="0"/>
        <v>45839</v>
      </c>
      <c r="G52" s="42">
        <f>INDEX('Omkostningsindeks og vægte'!G$20:G$271,MATCH($F52,'Omkostningsindeks og vægte'!$F$20:$F$271,0))</f>
        <v>126.3</v>
      </c>
      <c r="H52" s="42">
        <f>INDEX('Omkostningsindeks og vægte'!H$20:H$271,MATCH($F52,'Omkostningsindeks og vægte'!$F$20:$F$271,0))</f>
        <v>120.4</v>
      </c>
      <c r="I52" s="42">
        <f>INDEX('Omkostningsindeks og vægte'!I$20:I$271,MATCH($F52,'Omkostningsindeks og vægte'!$F$20:$F$271,0))</f>
        <v>114.9</v>
      </c>
      <c r="J52" s="105">
        <f>INDEX('Omkostningsindeks og vægte'!J$20:J$271,MATCH($F52,'Omkostningsindeks og vægte'!$F$20:$F$271,0))</f>
        <v>2.0488</v>
      </c>
      <c r="K52" s="42">
        <f>INDEX('Omkostningsindeks og vægte'!K$20:K$271,MATCH($F52,'Omkostningsindeks og vægte'!$F$20:$F$271,0))</f>
        <v>138.5</v>
      </c>
      <c r="L52" s="42">
        <f>INDEX('Omkostningsindeks og vægte'!L$20:L$271,MATCH($F52,'Omkostningsindeks og vægte'!$F$20:$F$271,0))</f>
        <v>123.7</v>
      </c>
      <c r="M52" s="43">
        <f>INDEX('Omkostningsindeks og vægte'!M$20:M$271,MATCH($F52,'Omkostningsindeks og vægte'!$F$20:$F$271,0))</f>
        <v>99.559338927783998</v>
      </c>
      <c r="N52" s="41"/>
      <c r="O52" s="9"/>
      <c r="P52" s="6"/>
      <c r="Q52" s="6"/>
      <c r="R52" s="6"/>
      <c r="S52" s="6"/>
      <c r="T52" s="6"/>
      <c r="V52" s="3"/>
      <c r="W52" s="3"/>
      <c r="X52" s="3"/>
      <c r="Y52" s="3"/>
      <c r="Z52" s="3"/>
      <c r="AA52" s="3"/>
    </row>
    <row r="53" spans="1:27">
      <c r="A53" s="2"/>
      <c r="B53" s="2"/>
      <c r="C53" s="3"/>
      <c r="D53" s="3"/>
      <c r="E53" s="6"/>
      <c r="F53" s="25">
        <f t="shared" si="0"/>
        <v>45870</v>
      </c>
      <c r="G53" s="42">
        <f>INDEX('Omkostningsindeks og vægte'!G$20:G$271,MATCH($F53,'Omkostningsindeks og vægte'!$F$20:$F$271,0))</f>
        <v>126.3</v>
      </c>
      <c r="H53" s="42">
        <f>INDEX('Omkostningsindeks og vægte'!H$20:H$271,MATCH($F53,'Omkostningsindeks og vægte'!$F$20:$F$271,0))</f>
        <v>120.7</v>
      </c>
      <c r="I53" s="42">
        <f>INDEX('Omkostningsindeks og vægte'!I$20:I$271,MATCH($F53,'Omkostningsindeks og vægte'!$F$20:$F$271,0))</f>
        <v>114.4</v>
      </c>
      <c r="J53" s="105">
        <f>INDEX('Omkostningsindeks og vægte'!J$20:J$271,MATCH($F53,'Omkostningsindeks og vægte'!$F$20:$F$271,0))</f>
        <v>1.97</v>
      </c>
      <c r="K53" s="42">
        <f>INDEX('Omkostningsindeks og vægte'!K$20:K$271,MATCH($F53,'Omkostningsindeks og vægte'!$F$20:$F$271,0))</f>
        <v>140.4</v>
      </c>
      <c r="L53" s="42">
        <f>INDEX('Omkostningsindeks og vægte'!L$20:L$271,MATCH($F53,'Omkostningsindeks og vægte'!$F$20:$F$271,0))</f>
        <v>116</v>
      </c>
      <c r="M53" s="43">
        <f>INDEX('Omkostningsindeks og vægte'!M$20:M$271,MATCH($F53,'Omkostningsindeks og vægte'!$F$20:$F$271,0))</f>
        <v>99.452716713452006</v>
      </c>
      <c r="N53" s="41"/>
      <c r="O53" s="9"/>
      <c r="P53" s="6"/>
      <c r="Q53" s="6"/>
      <c r="R53" s="6"/>
      <c r="S53" s="6"/>
      <c r="T53" s="6"/>
      <c r="V53" s="3"/>
      <c r="W53" s="3"/>
      <c r="X53" s="3"/>
      <c r="Y53" s="3"/>
      <c r="Z53" s="3"/>
      <c r="AA53" s="3"/>
    </row>
    <row r="54" spans="1:27">
      <c r="A54" s="2"/>
      <c r="B54" s="2"/>
      <c r="C54" s="3"/>
      <c r="D54" s="3"/>
      <c r="E54" s="6"/>
      <c r="F54" s="25">
        <f t="shared" si="0"/>
        <v>45901</v>
      </c>
      <c r="G54" s="42">
        <f>INDEX('Omkostningsindeks og vægte'!G$20:G$271,MATCH($F54,'Omkostningsindeks og vægte'!$F$20:$F$271,0))</f>
        <v>126.3</v>
      </c>
      <c r="H54" s="42">
        <f>INDEX('Omkostningsindeks og vægte'!H$20:H$271,MATCH($F54,'Omkostningsindeks og vægte'!$F$20:$F$271,0))</f>
        <v>122.5</v>
      </c>
      <c r="I54" s="42">
        <f>INDEX('Omkostningsindeks og vægte'!I$20:I$271,MATCH($F54,'Omkostningsindeks og vægte'!$F$20:$F$271,0))</f>
        <v>114.8</v>
      </c>
      <c r="J54" s="105">
        <f>INDEX('Omkostningsindeks og vægte'!J$20:J$271,MATCH($F54,'Omkostningsindeks og vægte'!$F$20:$F$271,0))</f>
        <v>1.9522999999999999</v>
      </c>
      <c r="K54" s="42">
        <f>INDEX('Omkostningsindeks og vægte'!K$20:K$271,MATCH($F54,'Omkostningsindeks og vægte'!$F$20:$F$271,0))</f>
        <v>144.69999999999999</v>
      </c>
      <c r="L54" s="42">
        <f>INDEX('Omkostningsindeks og vægte'!L$20:L$271,MATCH($F54,'Omkostningsindeks og vægte'!$F$20:$F$271,0))</f>
        <v>132.19999999999999</v>
      </c>
      <c r="M54" s="43">
        <f>INDEX('Omkostningsindeks og vægte'!M$20:M$271,MATCH($F54,'Omkostningsindeks og vægte'!$F$20:$F$271,0))</f>
        <v>100.045913033468</v>
      </c>
      <c r="N54" s="41"/>
      <c r="O54" s="9"/>
      <c r="P54" s="6"/>
      <c r="Q54" s="6"/>
      <c r="R54" s="6"/>
      <c r="S54" s="6"/>
      <c r="T54" s="6"/>
      <c r="V54" s="3"/>
      <c r="W54" s="3"/>
      <c r="X54" s="3"/>
      <c r="Y54" s="3"/>
      <c r="Z54" s="3"/>
      <c r="AA54" s="3"/>
    </row>
    <row r="55" spans="1:27">
      <c r="A55" s="2"/>
      <c r="B55" s="2"/>
      <c r="C55" s="3"/>
      <c r="D55" s="3"/>
      <c r="E55" s="6"/>
      <c r="F55" s="25">
        <f t="shared" si="0"/>
        <v>45931</v>
      </c>
      <c r="G55" s="42">
        <f>INDEX('Omkostningsindeks og vægte'!G$20:G$271,MATCH($F55,'Omkostningsindeks og vægte'!$F$20:$F$271,0))</f>
        <v>129.1</v>
      </c>
      <c r="H55" s="42">
        <f>INDEX('Omkostningsindeks og vægte'!H$20:H$271,MATCH($F55,'Omkostningsindeks og vægte'!$F$20:$F$271,0))</f>
        <v>121.7</v>
      </c>
      <c r="I55" s="42">
        <f>INDEX('Omkostningsindeks og vægte'!I$20:I$271,MATCH($F55,'Omkostningsindeks og vægte'!$F$20:$F$271,0))</f>
        <v>113.3</v>
      </c>
      <c r="J55" s="105">
        <f>INDEX('Omkostningsindeks og vægte'!J$20:J$271,MATCH($F55,'Omkostningsindeks og vægte'!$F$20:$F$271,0))</f>
        <v>1.9641</v>
      </c>
      <c r="K55" s="42">
        <f>INDEX('Omkostningsindeks og vægte'!K$20:K$271,MATCH($F55,'Omkostningsindeks og vægte'!$F$20:$F$271,0))</f>
        <v>141.5</v>
      </c>
      <c r="L55" s="42">
        <f>INDEX('Omkostningsindeks og vægte'!L$20:L$271,MATCH($F55,'Omkostningsindeks og vægte'!$F$20:$F$271,0))</f>
        <v>123.7</v>
      </c>
      <c r="M55" s="43">
        <f>INDEX('Omkostningsindeks og vægte'!M$20:M$271,MATCH($F55,'Omkostningsindeks og vægte'!$F$20:$F$271,0))</f>
        <v>101.0417819216096</v>
      </c>
      <c r="N55" s="41"/>
      <c r="O55" s="9"/>
      <c r="P55" s="6"/>
      <c r="Q55" s="6"/>
      <c r="R55" s="6"/>
      <c r="S55" s="6"/>
      <c r="T55" s="6"/>
      <c r="V55" s="3"/>
      <c r="W55" s="3"/>
      <c r="X55" s="3"/>
      <c r="Y55" s="3"/>
      <c r="Z55" s="3"/>
      <c r="AA55" s="3"/>
    </row>
    <row r="56" spans="1:27">
      <c r="A56" s="2"/>
      <c r="B56" s="2"/>
      <c r="C56" s="3"/>
      <c r="D56" s="3"/>
      <c r="E56" s="6"/>
      <c r="F56" s="25">
        <f t="shared" si="0"/>
        <v>45962</v>
      </c>
      <c r="G56" s="42">
        <f>INDEX('Omkostningsindeks og vægte'!G$20:G$271,MATCH($F56,'Omkostningsindeks og vægte'!$F$20:$F$271,0))</f>
        <v>129.1</v>
      </c>
      <c r="H56" s="42">
        <f>INDEX('Omkostningsindeks og vægte'!H$20:H$271,MATCH($F56,'Omkostningsindeks og vægte'!$F$20:$F$271,0))</f>
        <v>121.6</v>
      </c>
      <c r="I56" s="42">
        <f>INDEX('Omkostningsindeks og vægte'!I$20:I$271,MATCH($F56,'Omkostningsindeks og vægte'!$F$20:$F$271,0))</f>
        <v>113.3</v>
      </c>
      <c r="J56" s="105">
        <f>INDEX('Omkostningsindeks og vægte'!J$20:J$271,MATCH($F56,'Omkostningsindeks og vægte'!$F$20:$F$271,0))</f>
        <v>1.9789000000000001</v>
      </c>
      <c r="K56" s="42">
        <f>INDEX('Omkostningsindeks og vægte'!K$20:K$271,MATCH($F56,'Omkostningsindeks og vægte'!$F$20:$F$271,0))</f>
        <v>141.69999999999999</v>
      </c>
      <c r="L56" s="42">
        <f>INDEX('Omkostningsindeks og vægte'!L$20:L$271,MATCH($F56,'Omkostningsindeks og vægte'!$F$20:$F$271,0))</f>
        <v>116</v>
      </c>
      <c r="M56" s="43">
        <f>INDEX('Omkostningsindeks og vægte'!M$20:M$271,MATCH($F56,'Omkostningsindeks og vægte'!$F$20:$F$271,0))</f>
        <v>100.94432029557161</v>
      </c>
      <c r="N56" s="41"/>
      <c r="O56" s="9"/>
      <c r="P56" s="6"/>
      <c r="Q56" s="6"/>
      <c r="R56" s="6"/>
      <c r="S56" s="6"/>
      <c r="T56" s="6"/>
      <c r="V56" s="3"/>
      <c r="W56" s="3"/>
      <c r="X56" s="3"/>
      <c r="Y56" s="3"/>
      <c r="Z56" s="3"/>
      <c r="AA56" s="3"/>
    </row>
    <row r="57" spans="1:27">
      <c r="A57" s="2"/>
      <c r="B57" s="2"/>
      <c r="C57" s="3"/>
      <c r="D57" s="3"/>
      <c r="E57" s="6"/>
      <c r="F57" s="25">
        <f t="shared" si="0"/>
        <v>45992</v>
      </c>
      <c r="G57" s="42">
        <f>INDEX('Omkostningsindeks og vægte'!G$20:G$271,MATCH($F57,'Omkostningsindeks og vægte'!$F$20:$F$271,0))</f>
        <v>129.1</v>
      </c>
      <c r="H57" s="42">
        <f>INDEX('Omkostningsindeks og vægte'!H$20:H$271,MATCH($F57,'Omkostningsindeks og vægte'!$F$20:$F$271,0))</f>
        <v>122.1</v>
      </c>
      <c r="I57" s="42">
        <f>INDEX('Omkostningsindeks og vægte'!I$20:I$271,MATCH($F57,'Omkostningsindeks og vægte'!$F$20:$F$271,0))</f>
        <v>114.8</v>
      </c>
      <c r="J57" s="105">
        <f>INDEX('Omkostningsindeks og vægte'!J$20:J$271,MATCH($F57,'Omkostningsindeks og vægte'!$F$20:$F$271,0))</f>
        <v>1.9814000000000001</v>
      </c>
      <c r="K57" s="42">
        <f>INDEX('Omkostningsindeks og vægte'!K$20:K$271,MATCH($F57,'Omkostningsindeks og vægte'!$F$20:$F$271,0))</f>
        <v>141.30000000000001</v>
      </c>
      <c r="L57" s="42">
        <f>INDEX('Omkostningsindeks og vægte'!L$20:L$271,MATCH($F57,'Omkostningsindeks og vægte'!$F$20:$F$271,0))</f>
        <v>146.69999999999999</v>
      </c>
      <c r="M57" s="43">
        <f>INDEX('Omkostningsindeks og vægte'!M$20:M$271,MATCH($F57,'Omkostningsindeks og vægte'!$F$20:$F$271,0))</f>
        <v>101.58475993234256</v>
      </c>
      <c r="N57" s="41"/>
      <c r="O57" s="9"/>
      <c r="P57" s="6"/>
      <c r="Q57" s="6"/>
      <c r="R57" s="6"/>
      <c r="S57" s="6"/>
      <c r="T57" s="6"/>
      <c r="V57" s="3"/>
      <c r="W57" s="3"/>
      <c r="X57" s="3"/>
      <c r="Y57" s="3"/>
      <c r="Z57" s="3"/>
      <c r="AA57" s="3"/>
    </row>
    <row r="58" spans="1:27">
      <c r="A58" s="2"/>
      <c r="B58" s="2"/>
      <c r="C58" s="3"/>
      <c r="D58" s="3"/>
      <c r="E58" s="6"/>
      <c r="F58" s="25">
        <f t="shared" si="0"/>
        <v>46023</v>
      </c>
      <c r="G58" s="44">
        <f>INDEX('Omkostningsindeks og vægte'!G$20:G$271,MATCH($F58,'Omkostningsindeks og vægte'!$F$20:$F$271,0))</f>
        <v>128.69999999999999</v>
      </c>
      <c r="H58" s="42">
        <f>INDEX('Omkostningsindeks og vægte'!H$20:H$271,MATCH($F58,'Omkostningsindeks og vægte'!$F$20:$F$271,0))</f>
        <v>121.7</v>
      </c>
      <c r="I58" s="42">
        <f>INDEX('Omkostningsindeks og vægte'!I$20:I$271,MATCH($F58,'Omkostningsindeks og vægte'!$F$20:$F$271,0))</f>
        <v>114</v>
      </c>
      <c r="J58" s="105">
        <f>INDEX('Omkostningsindeks og vægte'!J$20:J$271,MATCH($F58,'Omkostningsindeks og vægte'!$F$20:$F$271,0))</f>
        <v>1.99</v>
      </c>
      <c r="K58" s="42">
        <f>INDEX('Omkostningsindeks og vægte'!K$20:K$271,MATCH($F58,'Omkostningsindeks og vægte'!$F$20:$F$271,0))</f>
        <v>147.6</v>
      </c>
      <c r="L58" s="42">
        <f>INDEX('Omkostningsindeks og vægte'!L$20:L$271,MATCH($F58,'Omkostningsindeks og vægte'!$F$20:$F$271,0))</f>
        <v>145.9</v>
      </c>
      <c r="M58" s="43">
        <f>INDEX('Omkostningsindeks og vægte'!M$20:M$271,MATCH($F58,'Omkostningsindeks og vægte'!$F$20:$F$271,0))</f>
        <v>101.55346842042117</v>
      </c>
      <c r="N58" s="41"/>
      <c r="O58" s="9"/>
      <c r="P58" s="6"/>
      <c r="Q58" s="6"/>
      <c r="R58" s="6"/>
      <c r="S58" s="6"/>
      <c r="T58" s="6"/>
      <c r="V58" s="3"/>
      <c r="W58" s="3"/>
      <c r="X58" s="3"/>
      <c r="Y58" s="3"/>
      <c r="Z58" s="3"/>
      <c r="AA58" s="3"/>
    </row>
    <row r="59" spans="1:27">
      <c r="A59" s="2"/>
      <c r="B59" s="2"/>
      <c r="C59" s="3"/>
      <c r="D59" s="3"/>
      <c r="E59" s="6"/>
      <c r="F59" s="25">
        <f t="shared" si="0"/>
        <v>46054</v>
      </c>
      <c r="G59" s="42">
        <f>INDEX('Omkostningsindeks og vægte'!G$20:G$271,MATCH($F59,'Omkostningsindeks og vægte'!$F$20:$F$271,0))</f>
        <v>128.69999999999999</v>
      </c>
      <c r="H59" s="42">
        <f>INDEX('Omkostningsindeks og vægte'!H$20:H$271,MATCH($F59,'Omkostningsindeks og vægte'!$F$20:$F$271,0))</f>
        <v>121.2</v>
      </c>
      <c r="I59" s="42">
        <f>INDEX('Omkostningsindeks og vægte'!I$20:I$271,MATCH($F59,'Omkostningsindeks og vægte'!$F$20:$F$271,0))</f>
        <v>113</v>
      </c>
      <c r="J59" s="105">
        <f>INDEX('Omkostningsindeks og vægte'!J$20:J$271,MATCH($F59,'Omkostningsindeks og vægte'!$F$20:$F$271,0))</f>
        <v>1.9951000000000001</v>
      </c>
      <c r="K59" s="42">
        <f>INDEX('Omkostningsindeks og vægte'!K$20:K$271,MATCH($F59,'Omkostningsindeks og vægte'!$F$20:$F$271,0))</f>
        <v>142.30000000000001</v>
      </c>
      <c r="L59" s="42">
        <f>INDEX('Omkostningsindeks og vægte'!L$20:L$271,MATCH($F59,'Omkostningsindeks og vægte'!$F$20:$F$271,0))</f>
        <v>140.80000000000001</v>
      </c>
      <c r="M59" s="43">
        <f>INDEX('Omkostningsindeks og vægte'!M$20:M$271,MATCH($F59,'Omkostningsindeks og vægte'!$F$20:$F$271,0))</f>
        <v>101.06177281895231</v>
      </c>
      <c r="N59" s="41"/>
      <c r="O59" s="9"/>
      <c r="P59" s="6"/>
      <c r="Q59" s="6"/>
      <c r="R59" s="6"/>
      <c r="S59" s="6"/>
      <c r="T59" s="6"/>
      <c r="V59" s="3"/>
      <c r="W59" s="3"/>
      <c r="X59" s="3"/>
      <c r="Y59" s="3"/>
      <c r="Z59" s="3"/>
      <c r="AA59" s="3"/>
    </row>
    <row r="60" spans="1:27">
      <c r="A60" s="2"/>
      <c r="B60" s="2"/>
      <c r="C60" s="3"/>
      <c r="D60" s="3"/>
      <c r="E60" s="6"/>
      <c r="F60" s="25">
        <f t="shared" si="0"/>
        <v>46082</v>
      </c>
      <c r="G60" s="42">
        <f>INDEX('Omkostningsindeks og vægte'!G$20:G$271,MATCH($F60,'Omkostningsindeks og vægte'!$F$20:$F$271,0))</f>
        <v>128.69999999999999</v>
      </c>
      <c r="H60" s="42">
        <f>INDEX('Omkostningsindeks og vægte'!H$20:H$271,MATCH($F60,'Omkostningsindeks og vægte'!$F$20:$F$271,0))</f>
        <v>120.50985014985015</v>
      </c>
      <c r="I60" s="42">
        <f>INDEX('Omkostningsindeks og vægte'!I$20:I$271,MATCH($F60,'Omkostningsindeks og vægte'!$F$20:$F$271,0))</f>
        <v>111.9</v>
      </c>
      <c r="J60" s="105">
        <f>INDEX('Omkostningsindeks og vægte'!J$20:J$271,MATCH($F60,'Omkostningsindeks og vægte'!$F$20:$F$271,0))</f>
        <v>2.0053000000000001</v>
      </c>
      <c r="K60" s="42">
        <f>INDEX('Omkostningsindeks og vægte'!K$20:K$271,MATCH($F60,'Omkostningsindeks og vægte'!$F$20:$F$271,0))</f>
        <v>140.51657570244595</v>
      </c>
      <c r="L60" s="42">
        <f>INDEX('Omkostningsindeks og vægte'!L$20:L$271,MATCH($F60,'Omkostningsindeks og vægte'!$F$20:$F$271,0))</f>
        <v>154.4447086801427</v>
      </c>
      <c r="M60" s="43">
        <f>INDEX('Omkostningsindeks og vægte'!M$20:M$271,MATCH($F60,'Omkostningsindeks og vægte'!$F$20:$F$271,0))</f>
        <v>100.9936394383714</v>
      </c>
      <c r="N60" s="41"/>
      <c r="O60" s="9"/>
      <c r="P60" s="6"/>
      <c r="Q60" s="6"/>
      <c r="R60" s="6"/>
      <c r="S60" s="6"/>
      <c r="T60" s="6"/>
      <c r="V60" s="3"/>
      <c r="W60" s="3"/>
      <c r="X60" s="3"/>
      <c r="Y60" s="3"/>
      <c r="Z60" s="3"/>
      <c r="AA60" s="3"/>
    </row>
    <row r="61" spans="1:27">
      <c r="A61" s="2"/>
      <c r="B61" s="2"/>
      <c r="C61" s="3"/>
      <c r="D61" s="3"/>
      <c r="E61" s="6"/>
      <c r="F61" s="25">
        <f t="shared" si="0"/>
        <v>46113</v>
      </c>
      <c r="G61" s="42">
        <f>INDEX('Omkostningsindeks og vægte'!G$20:G$271,MATCH($F61,'Omkostningsindeks og vægte'!$F$20:$F$271,0))</f>
        <v>129.5</v>
      </c>
      <c r="H61" s="42">
        <f>INDEX('Omkostningsindeks og vægte'!H$20:H$271,MATCH($F61,'Omkostningsindeks og vægte'!$F$20:$F$271,0))</f>
        <v>121.73274725274727</v>
      </c>
      <c r="I61" s="42">
        <f>INDEX('Omkostningsindeks og vægte'!I$20:I$271,MATCH($F61,'Omkostningsindeks og vægte'!$F$20:$F$271,0))</f>
        <v>112.4</v>
      </c>
      <c r="J61" s="105">
        <f>INDEX('Omkostningsindeks og vægte'!J$20:J$271,MATCH($F61,'Omkostningsindeks og vægte'!$F$20:$F$271,0))</f>
        <v>1.9904949999999999</v>
      </c>
      <c r="K61" s="42">
        <f>INDEX('Omkostningsindeks og vægte'!K$20:K$271,MATCH($F61,'Omkostningsindeks og vægte'!$F$20:$F$271,0))</f>
        <v>142.18494036789977</v>
      </c>
      <c r="L61" s="42">
        <f>INDEX('Omkostningsindeks og vægte'!L$20:L$271,MATCH($F61,'Omkostningsindeks og vægte'!$F$20:$F$271,0))</f>
        <v>168.10336900515259</v>
      </c>
      <c r="M61" s="43">
        <f>INDEX('Omkostningsindeks og vægte'!M$20:M$271,MATCH($F61,'Omkostningsindeks og vægte'!$F$20:$F$271,0))</f>
        <v>101.83010709365564</v>
      </c>
      <c r="N61" s="41"/>
      <c r="O61" s="9"/>
      <c r="P61" s="6"/>
      <c r="Q61" s="6"/>
      <c r="R61" s="6"/>
      <c r="S61" s="6"/>
      <c r="T61" s="6"/>
      <c r="V61" s="3"/>
      <c r="W61" s="3"/>
      <c r="X61" s="3"/>
      <c r="Y61" s="3"/>
      <c r="Z61" s="3"/>
      <c r="AA61" s="3"/>
    </row>
    <row r="62" spans="1:27">
      <c r="A62" s="2"/>
      <c r="B62" s="2"/>
      <c r="C62" s="3"/>
      <c r="D62" s="3"/>
      <c r="E62" s="6"/>
      <c r="F62" s="25">
        <f t="shared" si="0"/>
        <v>46143</v>
      </c>
      <c r="G62" s="42">
        <f>INDEX('Omkostningsindeks og vægte'!G$20:G$271,MATCH($F62,'Omkostningsindeks og vægte'!$F$20:$F$271,0))</f>
        <v>129.5</v>
      </c>
      <c r="H62" s="42">
        <f>INDEX('Omkostningsindeks og vægte'!H$20:H$271,MATCH($F62,'Omkostningsindeks og vægte'!$F$20:$F$271,0))</f>
        <v>121.68431568431569</v>
      </c>
      <c r="I62" s="42">
        <f>INDEX('Omkostningsindeks og vægte'!I$20:I$271,MATCH($F62,'Omkostningsindeks og vægte'!$F$20:$F$271,0))</f>
        <v>114.2</v>
      </c>
      <c r="J62" s="105">
        <f>INDEX('Omkostningsindeks og vægte'!J$20:J$271,MATCH($F62,'Omkostningsindeks og vægte'!$F$20:$F$271,0))</f>
        <v>2.0586499999999996</v>
      </c>
      <c r="K62" s="42">
        <f>INDEX('Omkostningsindeks og vægte'!K$20:K$271,MATCH($F62,'Omkostningsindeks og vægte'!$F$20:$F$271,0))</f>
        <v>172.4887709723065</v>
      </c>
      <c r="L62" s="42">
        <f>INDEX('Omkostningsindeks og vægte'!L$20:L$271,MATCH($F62,'Omkostningsindeks og vægte'!$F$20:$F$271,0))</f>
        <v>160.41601268331354</v>
      </c>
      <c r="M62" s="43">
        <f>INDEX('Omkostningsindeks og vægte'!M$20:M$271,MATCH($F62,'Omkostningsindeks og vægte'!$F$20:$F$271,0))</f>
        <v>103.5031074156566</v>
      </c>
      <c r="N62" s="41"/>
      <c r="O62" s="9"/>
      <c r="P62" s="6"/>
      <c r="Q62" s="6"/>
      <c r="R62" s="6"/>
      <c r="S62" s="6"/>
      <c r="T62" s="6"/>
      <c r="V62" s="3"/>
      <c r="W62" s="3"/>
      <c r="X62" s="3"/>
      <c r="Y62" s="3"/>
      <c r="Z62" s="3"/>
      <c r="AA62" s="3"/>
    </row>
    <row r="63" spans="1:27">
      <c r="A63" s="2"/>
      <c r="B63" s="2"/>
      <c r="C63" s="3"/>
      <c r="D63" s="3"/>
      <c r="E63" s="6"/>
      <c r="F63" s="25">
        <f t="shared" si="0"/>
        <v>46174</v>
      </c>
      <c r="G63" s="42">
        <f>INDEX('Omkostningsindeks og vægte'!G$20:G$271,MATCH($F63,'Omkostningsindeks og vægte'!$F$20:$F$271,0))</f>
        <v>129.5</v>
      </c>
      <c r="H63" s="42">
        <f>INDEX('Omkostningsindeks og vægte'!H$20:H$271,MATCH($F63,'Omkostningsindeks og vægte'!$F$20:$F$271,0))</f>
        <v>121.9749050949051</v>
      </c>
      <c r="I63" s="42">
        <f>INDEX('Omkostningsindeks og vægte'!I$20:I$271,MATCH($F63,'Omkostningsindeks og vægte'!$F$20:$F$271,0))</f>
        <v>112</v>
      </c>
      <c r="J63" s="105">
        <f>INDEX('Omkostningsindeks og vægte'!J$20:J$271,MATCH($F63,'Omkostningsindeks og vægte'!$F$20:$F$271,0))</f>
        <v>2.1096368421052634</v>
      </c>
      <c r="K63" s="42">
        <f>INDEX('Omkostningsindeks og vægte'!K$20:K$271,MATCH($F63,'Omkostningsindeks og vægte'!$F$20:$F$271,0))</f>
        <v>186.52604608853852</v>
      </c>
      <c r="L63" s="42">
        <f>INDEX('Omkostningsindeks og vægte'!L$20:L$271,MATCH($F63,'Omkostningsindeks og vægte'!$F$20:$F$271,0))</f>
        <v>134.82869599682917</v>
      </c>
      <c r="M63" s="43">
        <f>INDEX('Omkostningsindeks og vægte'!M$20:M$271,MATCH($F63,'Omkostningsindeks og vægte'!$F$20:$F$271,0))</f>
        <v>103.60746539705535</v>
      </c>
      <c r="N63" s="41"/>
      <c r="O63" s="9"/>
      <c r="P63" s="6"/>
      <c r="Q63" s="6"/>
      <c r="R63" s="6"/>
      <c r="S63" s="6"/>
      <c r="T63" s="6"/>
      <c r="V63" s="3"/>
      <c r="W63" s="3"/>
      <c r="X63" s="3"/>
      <c r="Y63" s="3"/>
      <c r="Z63" s="3"/>
      <c r="AA63" s="3"/>
    </row>
    <row r="64" spans="1:27">
      <c r="A64" s="2"/>
      <c r="B64" s="2"/>
      <c r="C64" s="3"/>
      <c r="D64" s="3"/>
      <c r="E64" s="6"/>
      <c r="F64" s="25">
        <f t="shared" si="0"/>
        <v>46204</v>
      </c>
      <c r="G64" s="42">
        <f>INDEX('Omkostningsindeks og vægte'!G$20:G$271,MATCH($F64,'Omkostningsindeks og vægte'!$F$20:$F$271,0))</f>
        <v>130.1</v>
      </c>
      <c r="H64" s="42">
        <f>INDEX('Omkostningsindeks og vægte'!H$20:H$271,MATCH($F64,'Omkostningsindeks og vægte'!$F$20:$F$271,0))</f>
        <v>122.67716283716284</v>
      </c>
      <c r="I64" s="42">
        <f>INDEX('Omkostningsindeks og vægte'!I$20:I$271,MATCH($F64,'Omkostningsindeks og vægte'!$F$20:$F$271,0))</f>
        <v>112.2</v>
      </c>
      <c r="J64" s="105">
        <f>INDEX('Omkostningsindeks og vægte'!J$20:J$271,MATCH($F64,'Omkostningsindeks og vægte'!$F$20:$F$271,0))</f>
        <v>2.1701777777777784</v>
      </c>
      <c r="K64" s="42">
        <f>INDEX('Omkostningsindeks og vægte'!K$20:K$271,MATCH($F64,'Omkostningsindeks og vægte'!$F$20:$F$271,0))</f>
        <v>181.14700828785126</v>
      </c>
      <c r="L64" s="42">
        <f>INDEX('Omkostningsindeks og vægte'!L$20:L$271,MATCH($F64,'Omkostningsindeks og vægte'!$F$20:$F$271,0))</f>
        <v>145.0692033293698</v>
      </c>
      <c r="M64" s="43">
        <f>INDEX('Omkostningsindeks og vægte'!M$20:M$271,MATCH($F64,'Omkostningsindeks og vægte'!$F$20:$F$271,0))</f>
        <v>103.90942276991819</v>
      </c>
      <c r="N64" s="41"/>
      <c r="O64" s="9"/>
      <c r="P64" s="6"/>
      <c r="Q64" s="6"/>
      <c r="R64" s="6"/>
      <c r="S64" s="6"/>
      <c r="T64" s="6"/>
      <c r="V64" s="3"/>
      <c r="W64" s="3"/>
      <c r="X64" s="3"/>
      <c r="Y64" s="3"/>
      <c r="Z64" s="3"/>
      <c r="AA64" s="3"/>
    </row>
    <row r="65" spans="1:27">
      <c r="A65" s="2"/>
      <c r="B65" s="2"/>
      <c r="C65" s="3"/>
      <c r="D65" s="3"/>
      <c r="E65" s="6"/>
      <c r="F65" s="25">
        <f t="shared" si="0"/>
        <v>46235</v>
      </c>
      <c r="G65" s="42">
        <f>INDEX('Omkostningsindeks og vægte'!G$20:G$271,MATCH($F65,'Omkostningsindeks og vægte'!$F$20:$F$271,0))</f>
        <v>130.1</v>
      </c>
      <c r="H65" s="42">
        <f>INDEX('Omkostningsindeks og vægte'!H$20:H$271,MATCH($F65,'Omkostningsindeks og vægte'!$F$20:$F$271,0))</f>
        <v>122.96775224775226</v>
      </c>
      <c r="I65" s="42">
        <f>INDEX('Omkostningsindeks og vægte'!I$20:I$271,MATCH($F65,'Omkostningsindeks og vægte'!$F$20:$F$271,0))</f>
        <v>113.5</v>
      </c>
      <c r="J65" s="105">
        <f>INDEX('Omkostningsindeks og vægte'!J$20:J$271,MATCH($F65,'Omkostningsindeks og vægte'!$F$20:$F$271,0))</f>
        <v>2.2787285714285708</v>
      </c>
      <c r="K65" s="42">
        <f>INDEX('Omkostningsindeks og vægte'!K$20:K$271,MATCH($F65,'Omkostningsindeks og vægte'!$F$20:$F$271,0))</f>
        <v>171.61144127754196</v>
      </c>
      <c r="L65" s="42">
        <f>INDEX('Omkostningsindeks og vægte'!L$20:L$271,MATCH($F65,'Omkostningsindeks og vægte'!$F$20:$F$271,0))</f>
        <v>140.80000000000001</v>
      </c>
      <c r="M65" s="43">
        <f>INDEX('Omkostningsindeks og vægte'!M$20:M$271,MATCH($F65,'Omkostningsindeks og vægte'!$F$20:$F$271,0))</f>
        <v>103.615639697106</v>
      </c>
      <c r="N65" s="41"/>
      <c r="O65" s="9"/>
      <c r="P65" s="45"/>
      <c r="Q65" s="6"/>
      <c r="R65" s="6"/>
      <c r="S65" s="6"/>
      <c r="T65" s="6"/>
      <c r="V65" s="3"/>
      <c r="W65" s="3"/>
      <c r="X65" s="3"/>
      <c r="Y65" s="3"/>
      <c r="Z65" s="3"/>
      <c r="AA65" s="3"/>
    </row>
    <row r="66" spans="1:27" ht="12.75" thickBot="1">
      <c r="A66" s="2"/>
      <c r="B66" s="2"/>
      <c r="C66" s="3"/>
      <c r="D66" s="3"/>
      <c r="E66" s="6"/>
      <c r="F66" s="46">
        <f>EDATE(F67,-1)</f>
        <v>46266</v>
      </c>
      <c r="G66" s="47">
        <f>INDEX('Omkostningsindeks og vægte'!G$20:G$271,MATCH($F66,'Omkostningsindeks og vægte'!$F$20:$F$271,0))</f>
        <v>130.1</v>
      </c>
      <c r="H66" s="47">
        <f>INDEX('Omkostningsindeks og vægte'!H$20:H$271,MATCH($F66,'Omkostningsindeks og vægte'!$F$20:$F$271,0))</f>
        <v>124.61442557442558</v>
      </c>
      <c r="I66" s="47">
        <f>INDEX('Omkostningsindeks og vægte'!I$20:I$271,MATCH($F66,'Omkostningsindeks og vægte'!$F$20:$F$271,0))</f>
        <v>115.3</v>
      </c>
      <c r="J66" s="106">
        <f>INDEX('Omkostningsindeks og vægte'!J$20:J$271,MATCH($F66,'Omkostningsindeks og vægte'!$F$20:$F$271,0))</f>
        <v>2.3465217391304352</v>
      </c>
      <c r="K66" s="47">
        <f>INDEX('Omkostningsindeks og vægte'!K$20:K$271,MATCH($F66,'Omkostningsindeks og vægte'!$F$20:$F$271,0))</f>
        <v>174.8618758843744</v>
      </c>
      <c r="L66" s="47">
        <f>INDEX('Omkostningsindeks og vægte'!L$20:L$271,MATCH($F66,'Omkostningsindeks og vægte'!$F$20:$F$271,0))</f>
        <v>141.65105033690051</v>
      </c>
      <c r="M66" s="48">
        <f>INDEX('Omkostningsindeks og vægte'!M$20:M$271,MATCH($F66,'Omkostningsindeks og vægte'!$F$20:$F$271,0))</f>
        <v>104.15484073269124</v>
      </c>
      <c r="N66" s="41"/>
      <c r="O66" s="9"/>
      <c r="P66" s="6"/>
      <c r="Q66" s="6"/>
      <c r="R66" s="6"/>
      <c r="S66" s="6"/>
      <c r="T66" s="6"/>
      <c r="V66" s="3"/>
      <c r="W66" s="3"/>
      <c r="X66" s="3"/>
      <c r="Y66" s="3"/>
      <c r="Z66" s="3"/>
      <c r="AA66" s="3"/>
    </row>
    <row r="67" spans="1:27" ht="15">
      <c r="A67" s="2"/>
      <c r="B67" s="2"/>
      <c r="C67" s="3"/>
      <c r="D67" s="3"/>
      <c r="E67" s="49" t="s">
        <v>4</v>
      </c>
      <c r="F67" s="25">
        <v>46296</v>
      </c>
      <c r="G67" s="107">
        <v>130.83765263903146</v>
      </c>
      <c r="H67" s="107">
        <v>124.34129753524267</v>
      </c>
      <c r="I67" s="107">
        <v>115.40236360134388</v>
      </c>
      <c r="J67" s="108">
        <v>2.3665217391304352</v>
      </c>
      <c r="K67" s="107">
        <v>172.55062023123554</v>
      </c>
      <c r="L67" s="107">
        <v>146.71718633840101</v>
      </c>
      <c r="M67" s="113">
        <v>104.51749378984944</v>
      </c>
      <c r="N67" s="49"/>
      <c r="O67" s="9"/>
      <c r="P67" s="6"/>
      <c r="Q67" s="6"/>
      <c r="R67" s="6"/>
      <c r="S67" s="6"/>
      <c r="T67" s="6"/>
      <c r="V67" s="3"/>
      <c r="W67" s="3"/>
      <c r="X67" s="3"/>
      <c r="Y67" s="3"/>
      <c r="Z67" s="3"/>
      <c r="AA67" s="3"/>
    </row>
    <row r="68" spans="1:27">
      <c r="A68" s="2"/>
      <c r="B68" s="2"/>
      <c r="C68" s="3"/>
      <c r="D68" s="3"/>
      <c r="E68" s="6"/>
      <c r="F68" s="25">
        <v>46327</v>
      </c>
      <c r="G68" s="107">
        <v>131.57948768710114</v>
      </c>
      <c r="H68" s="107">
        <v>124.06876813402198</v>
      </c>
      <c r="I68" s="107">
        <v>115.50481808132506</v>
      </c>
      <c r="J68" s="108">
        <v>2.3865217391304352</v>
      </c>
      <c r="K68" s="107">
        <v>170.26991384829722</v>
      </c>
      <c r="L68" s="107">
        <v>151.964512199946</v>
      </c>
      <c r="M68" s="113">
        <v>104.88656976064698</v>
      </c>
      <c r="N68" s="41"/>
      <c r="O68" s="9"/>
      <c r="P68" s="6"/>
      <c r="Q68" s="6"/>
      <c r="R68" s="6"/>
      <c r="S68" s="6"/>
      <c r="T68" s="6"/>
      <c r="V68" s="3"/>
      <c r="W68" s="3"/>
      <c r="X68" s="3"/>
      <c r="Y68" s="3"/>
      <c r="Z68" s="3"/>
      <c r="AA68" s="3"/>
    </row>
    <row r="69" spans="1:27">
      <c r="A69" s="2"/>
      <c r="B69" s="2"/>
      <c r="C69" s="3"/>
      <c r="D69" s="3"/>
      <c r="E69" s="6"/>
      <c r="F69" s="25">
        <v>46357</v>
      </c>
      <c r="G69" s="107">
        <v>132.32552885800658</v>
      </c>
      <c r="H69" s="107">
        <v>123.79683605867774</v>
      </c>
      <c r="I69" s="107">
        <v>115.6073635206258</v>
      </c>
      <c r="J69" s="108">
        <v>2.4065217391304352</v>
      </c>
      <c r="K69" s="107">
        <v>168.01935294729461</v>
      </c>
      <c r="L69" s="107">
        <v>157.39950815921034</v>
      </c>
      <c r="M69" s="113">
        <v>105.26215387514674</v>
      </c>
      <c r="N69" s="41"/>
      <c r="O69" s="9"/>
      <c r="P69" s="6"/>
      <c r="Q69" s="6"/>
      <c r="R69" s="6"/>
      <c r="S69" s="6"/>
      <c r="T69" s="6"/>
      <c r="V69" s="3"/>
      <c r="W69" s="3"/>
      <c r="X69" s="3"/>
      <c r="Y69" s="3"/>
      <c r="Z69" s="3"/>
      <c r="AA69" s="3"/>
    </row>
    <row r="70" spans="1:27">
      <c r="A70" s="2"/>
      <c r="B70" s="2"/>
      <c r="C70" s="3"/>
      <c r="D70" s="3"/>
      <c r="E70" s="6"/>
      <c r="F70" s="25">
        <v>46388</v>
      </c>
      <c r="G70" s="107">
        <v>132.67332493609479</v>
      </c>
      <c r="H70" s="107">
        <v>123.96070027980116</v>
      </c>
      <c r="I70" s="107">
        <v>115.7603877107631</v>
      </c>
      <c r="J70" s="108">
        <v>2.4287439613526574</v>
      </c>
      <c r="K70" s="107">
        <v>167.12369455848577</v>
      </c>
      <c r="L70" s="107">
        <v>158.21365957062673</v>
      </c>
      <c r="M70" s="113">
        <v>105.45818742520157</v>
      </c>
      <c r="N70" s="41"/>
      <c r="O70" s="9"/>
      <c r="P70" s="6"/>
      <c r="Q70" s="6"/>
      <c r="R70" s="6"/>
      <c r="S70" s="6"/>
      <c r="T70" s="6"/>
      <c r="V70" s="3"/>
      <c r="W70" s="3"/>
      <c r="X70" s="3"/>
      <c r="Y70" s="3"/>
      <c r="Z70" s="3"/>
      <c r="AA70" s="3"/>
    </row>
    <row r="71" spans="1:27">
      <c r="A71" s="2"/>
      <c r="B71" s="2"/>
      <c r="C71" s="3"/>
      <c r="D71" s="3"/>
      <c r="E71" s="6"/>
      <c r="F71" s="25">
        <v>46419</v>
      </c>
      <c r="G71" s="107">
        <v>133.02203513946915</v>
      </c>
      <c r="H71" s="107">
        <v>124.12478140051442</v>
      </c>
      <c r="I71" s="107">
        <v>115.91361445203601</v>
      </c>
      <c r="J71" s="108">
        <v>2.4509661835748795</v>
      </c>
      <c r="K71" s="107">
        <v>166.23281064318471</v>
      </c>
      <c r="L71" s="107">
        <v>159.03202219291958</v>
      </c>
      <c r="M71" s="113">
        <v>105.65505118970538</v>
      </c>
      <c r="N71" s="41"/>
      <c r="O71" s="9"/>
      <c r="P71" s="6"/>
      <c r="Q71" s="6"/>
      <c r="R71" s="6"/>
      <c r="S71" s="6"/>
      <c r="T71" s="6"/>
      <c r="V71" s="3"/>
      <c r="W71" s="3"/>
      <c r="X71" s="3"/>
      <c r="Y71" s="3"/>
      <c r="Z71" s="3"/>
      <c r="AA71" s="3"/>
    </row>
    <row r="72" spans="1:27">
      <c r="A72" s="2"/>
      <c r="B72" s="2"/>
      <c r="C72" s="3"/>
      <c r="D72" s="3"/>
      <c r="E72" s="6"/>
      <c r="F72" s="25">
        <v>46447</v>
      </c>
      <c r="G72" s="107">
        <v>133.37166187075894</v>
      </c>
      <c r="H72" s="107">
        <v>124.28907970791761</v>
      </c>
      <c r="I72" s="107">
        <v>116.06704401255224</v>
      </c>
      <c r="J72" s="108">
        <v>2.4731884057971016</v>
      </c>
      <c r="K72" s="107">
        <v>165.34667575017303</v>
      </c>
      <c r="L72" s="107">
        <v>159.85461780864287</v>
      </c>
      <c r="M72" s="113">
        <v>105.8527455505443</v>
      </c>
      <c r="N72" s="41"/>
      <c r="O72" s="9"/>
      <c r="P72" s="6"/>
      <c r="Q72" s="6"/>
      <c r="R72" s="6"/>
      <c r="S72" s="6"/>
      <c r="T72" s="6"/>
    </row>
    <row r="73" spans="1:27">
      <c r="A73" s="2"/>
      <c r="B73" s="2"/>
      <c r="C73" s="3"/>
      <c r="D73" s="3"/>
      <c r="E73" s="6"/>
      <c r="F73" s="25">
        <v>46478</v>
      </c>
      <c r="G73" s="107">
        <v>133.72220753890838</v>
      </c>
      <c r="H73" s="107">
        <v>124.45359548949082</v>
      </c>
      <c r="I73" s="107">
        <v>116.22067666077437</v>
      </c>
      <c r="J73" s="108">
        <v>2.4954106280193238</v>
      </c>
      <c r="K73" s="107">
        <v>164.52272837328636</v>
      </c>
      <c r="L73" s="107">
        <v>150.13814168097466</v>
      </c>
      <c r="M73" s="113">
        <v>105.90324615182314</v>
      </c>
      <c r="N73" s="41"/>
      <c r="O73" s="9"/>
      <c r="P73" s="6"/>
      <c r="Q73" s="6"/>
      <c r="R73" s="6"/>
      <c r="S73" s="6"/>
      <c r="T73" s="6"/>
    </row>
    <row r="74" spans="1:27">
      <c r="A74" s="2"/>
      <c r="B74" s="2"/>
      <c r="C74" s="3"/>
      <c r="D74" s="3"/>
      <c r="E74" s="6"/>
      <c r="F74" s="25">
        <v>46508</v>
      </c>
      <c r="G74" s="107">
        <v>134.07367455919314</v>
      </c>
      <c r="H74" s="107">
        <v>124.61832903309471</v>
      </c>
      <c r="I74" s="107">
        <v>116.37451266552031</v>
      </c>
      <c r="J74" s="108">
        <v>2.5176328502415459</v>
      </c>
      <c r="K74" s="107">
        <v>163.70288685021742</v>
      </c>
      <c r="L74" s="107">
        <v>141.01226412114113</v>
      </c>
      <c r="M74" s="113">
        <v>105.96294028843501</v>
      </c>
      <c r="N74" s="41"/>
      <c r="O74" s="9"/>
      <c r="P74" s="6"/>
      <c r="Q74" s="6"/>
      <c r="R74" s="6"/>
      <c r="S74" s="6"/>
      <c r="T74" s="6"/>
    </row>
    <row r="75" spans="1:27">
      <c r="A75" s="2"/>
      <c r="B75" s="2"/>
      <c r="C75" s="3"/>
      <c r="D75" s="3"/>
      <c r="E75" s="6"/>
      <c r="F75" s="25">
        <v>46539</v>
      </c>
      <c r="G75" s="107">
        <v>134.42606535323711</v>
      </c>
      <c r="H75" s="107">
        <v>124.78328062697092</v>
      </c>
      <c r="I75" s="107">
        <v>116.52855229596382</v>
      </c>
      <c r="J75" s="108">
        <v>2.5398550724637681</v>
      </c>
      <c r="K75" s="107">
        <v>162.88713072087853</v>
      </c>
      <c r="L75" s="107">
        <v>132.44108665486567</v>
      </c>
      <c r="M75" s="113">
        <v>106.03131448804182</v>
      </c>
      <c r="N75" s="41"/>
      <c r="O75" s="9"/>
      <c r="P75" s="6"/>
      <c r="Q75" s="6"/>
      <c r="R75" s="6"/>
      <c r="S75" s="6"/>
      <c r="T75" s="6"/>
    </row>
    <row r="76" spans="1:27">
      <c r="A76" s="2"/>
      <c r="B76" s="2"/>
      <c r="C76" s="3"/>
      <c r="D76" s="3"/>
      <c r="E76" s="6"/>
      <c r="F76" s="25">
        <v>46569</v>
      </c>
      <c r="G76" s="107">
        <v>134.77938234902899</v>
      </c>
      <c r="H76" s="107">
        <v>124.94845055974264</v>
      </c>
      <c r="I76" s="107">
        <v>116.68279582163493</v>
      </c>
      <c r="J76" s="108">
        <v>2.5620772946859902</v>
      </c>
      <c r="K76" s="107">
        <v>162.28217004537555</v>
      </c>
      <c r="L76" s="107">
        <v>130.18201404382395</v>
      </c>
      <c r="M76" s="113">
        <v>106.20112806126289</v>
      </c>
      <c r="N76" s="41"/>
      <c r="O76" s="9"/>
      <c r="P76" s="6"/>
      <c r="Q76" s="6"/>
      <c r="R76" s="6"/>
      <c r="S76" s="6"/>
      <c r="T76" s="6"/>
    </row>
    <row r="77" spans="1:27">
      <c r="A77" s="2"/>
      <c r="B77" s="2"/>
      <c r="C77" s="3"/>
      <c r="D77" s="3"/>
      <c r="E77" s="6"/>
      <c r="F77" s="25">
        <v>46600</v>
      </c>
      <c r="G77" s="107">
        <v>135.13362798093908</v>
      </c>
      <c r="H77" s="107">
        <v>125.11383912041511</v>
      </c>
      <c r="I77" s="107">
        <v>116.83724351242044</v>
      </c>
      <c r="J77" s="108">
        <v>2.5842995169082124</v>
      </c>
      <c r="K77" s="107">
        <v>161.67945618591804</v>
      </c>
      <c r="L77" s="107">
        <v>127.96147486066975</v>
      </c>
      <c r="M77" s="113">
        <v>106.372144602725</v>
      </c>
      <c r="N77" s="41"/>
      <c r="O77" s="9"/>
      <c r="P77" s="6"/>
      <c r="Q77" s="6"/>
      <c r="R77" s="6"/>
      <c r="S77" s="6"/>
      <c r="T77" s="6"/>
    </row>
    <row r="78" spans="1:27">
      <c r="A78" s="2"/>
      <c r="B78" s="2"/>
      <c r="C78" s="3"/>
      <c r="D78" s="3"/>
      <c r="E78" s="6"/>
      <c r="F78" s="25">
        <v>46631</v>
      </c>
      <c r="G78" s="109">
        <v>135.48880468973601</v>
      </c>
      <c r="H78" s="109">
        <v>125.2794465983761</v>
      </c>
      <c r="I78" s="109">
        <v>116.9918956385644</v>
      </c>
      <c r="J78" s="110">
        <v>2.6065217391304345</v>
      </c>
      <c r="K78" s="109">
        <v>161.07898079786057</v>
      </c>
      <c r="L78" s="109">
        <v>125.77881183345106</v>
      </c>
      <c r="M78" s="114">
        <v>106.54435565305238</v>
      </c>
      <c r="N78" s="41"/>
      <c r="O78" s="9"/>
      <c r="P78" s="6"/>
      <c r="Q78" s="6"/>
      <c r="R78" s="6"/>
      <c r="S78" s="6"/>
      <c r="T78" s="6"/>
    </row>
    <row r="79" spans="1:27">
      <c r="A79" s="2"/>
      <c r="B79" s="2"/>
      <c r="C79" s="3"/>
      <c r="D79" s="3"/>
      <c r="E79" s="6"/>
      <c r="F79" s="25">
        <v>46661</v>
      </c>
      <c r="G79" s="109">
        <v>135.84491492260358</v>
      </c>
      <c r="H79" s="109">
        <v>125.44527328339643</v>
      </c>
      <c r="I79" s="109">
        <v>117.14675247066857</v>
      </c>
      <c r="J79" s="110">
        <v>2.6287439613526566</v>
      </c>
      <c r="K79" s="109">
        <v>160.59116452430658</v>
      </c>
      <c r="L79" s="109">
        <v>129.79499549470074</v>
      </c>
      <c r="M79" s="114">
        <v>106.81147348519885</v>
      </c>
      <c r="N79" s="41"/>
      <c r="O79" s="9"/>
      <c r="P79" s="6"/>
      <c r="Q79" s="6"/>
      <c r="R79" s="6"/>
      <c r="S79" s="6"/>
      <c r="T79" s="6"/>
    </row>
    <row r="80" spans="1:27">
      <c r="A80" s="2"/>
      <c r="B80" s="2"/>
      <c r="C80" s="3"/>
      <c r="D80" s="3"/>
      <c r="E80" s="6"/>
      <c r="F80" s="25">
        <v>46692</v>
      </c>
      <c r="G80" s="109">
        <v>136.2019611331576</v>
      </c>
      <c r="H80" s="109">
        <v>125.61131946563049</v>
      </c>
      <c r="I80" s="109">
        <v>117.30181427969288</v>
      </c>
      <c r="J80" s="110">
        <v>2.6509661835748788</v>
      </c>
      <c r="K80" s="109">
        <v>160.10482556775304</v>
      </c>
      <c r="L80" s="109">
        <v>133.93941801403605</v>
      </c>
      <c r="M80" s="114">
        <v>107.08104377354196</v>
      </c>
      <c r="N80" s="41"/>
      <c r="O80" s="9"/>
      <c r="P80" s="6"/>
      <c r="Q80" s="6"/>
      <c r="R80" s="6"/>
      <c r="S80" s="6"/>
      <c r="T80" s="6"/>
    </row>
    <row r="81" spans="1:20">
      <c r="A81" s="2"/>
      <c r="B81" s="2"/>
      <c r="C81" s="3"/>
      <c r="D81" s="3"/>
      <c r="E81" s="6"/>
      <c r="F81" s="25">
        <v>46722</v>
      </c>
      <c r="G81" s="109">
        <v>136.5599457814628</v>
      </c>
      <c r="H81" s="109">
        <v>125.7775854356167</v>
      </c>
      <c r="I81" s="109">
        <v>117.45708133695592</v>
      </c>
      <c r="J81" s="110">
        <v>2.6731884057971009</v>
      </c>
      <c r="K81" s="109">
        <v>159.61995945425011</v>
      </c>
      <c r="L81" s="109">
        <v>138.21617412568983</v>
      </c>
      <c r="M81" s="114">
        <v>107.35312627706762</v>
      </c>
      <c r="N81" s="41"/>
      <c r="O81" s="9"/>
      <c r="P81" s="6"/>
      <c r="Q81" s="6"/>
      <c r="R81" s="6"/>
      <c r="S81" s="6"/>
      <c r="T81" s="6"/>
    </row>
    <row r="82" spans="1:20">
      <c r="A82" s="2"/>
      <c r="B82" s="2"/>
      <c r="C82" s="3"/>
      <c r="D82" s="3"/>
      <c r="E82" s="6"/>
      <c r="F82" s="25"/>
      <c r="G82" s="109"/>
      <c r="H82" s="109"/>
      <c r="I82" s="109"/>
      <c r="J82" s="110"/>
      <c r="K82" s="109"/>
      <c r="L82" s="109"/>
      <c r="M82" s="114"/>
      <c r="N82" s="41"/>
      <c r="O82" s="9"/>
      <c r="P82" s="6"/>
      <c r="Q82" s="6"/>
      <c r="R82" s="6"/>
      <c r="S82" s="6"/>
      <c r="T82" s="6"/>
    </row>
    <row r="83" spans="1:20">
      <c r="A83" s="2"/>
      <c r="B83" s="2"/>
      <c r="C83" s="3"/>
      <c r="D83" s="3"/>
      <c r="E83" s="6"/>
      <c r="F83" s="25"/>
      <c r="G83" s="109"/>
      <c r="H83" s="109"/>
      <c r="I83" s="109"/>
      <c r="J83" s="110"/>
      <c r="K83" s="109"/>
      <c r="L83" s="109"/>
      <c r="M83" s="114"/>
      <c r="N83" s="41"/>
      <c r="O83" s="9"/>
      <c r="P83" s="6"/>
      <c r="Q83" s="6"/>
      <c r="R83" s="6"/>
      <c r="S83" s="6"/>
      <c r="T83" s="6"/>
    </row>
    <row r="84" spans="1:20">
      <c r="A84" s="2"/>
      <c r="B84" s="2"/>
      <c r="C84" s="3"/>
      <c r="D84" s="3"/>
      <c r="E84" s="6"/>
      <c r="F84" s="25"/>
      <c r="G84" s="109"/>
      <c r="H84" s="109"/>
      <c r="I84" s="109"/>
      <c r="J84" s="110"/>
      <c r="K84" s="109"/>
      <c r="L84" s="109"/>
      <c r="M84" s="114"/>
      <c r="N84" s="41"/>
      <c r="O84" s="9"/>
      <c r="P84" s="6"/>
      <c r="Q84" s="6"/>
      <c r="R84" s="6"/>
      <c r="S84" s="6"/>
      <c r="T84" s="6"/>
    </row>
    <row r="85" spans="1:20">
      <c r="A85" s="2"/>
      <c r="B85" s="2"/>
      <c r="C85" s="3"/>
      <c r="D85" s="3"/>
      <c r="E85" s="6"/>
      <c r="F85" s="25"/>
      <c r="G85" s="109"/>
      <c r="H85" s="109"/>
      <c r="I85" s="109"/>
      <c r="J85" s="110"/>
      <c r="K85" s="109"/>
      <c r="L85" s="109"/>
      <c r="M85" s="114"/>
      <c r="N85" s="41"/>
      <c r="O85" s="9"/>
      <c r="P85" s="6"/>
      <c r="Q85" s="6"/>
      <c r="R85" s="6"/>
      <c r="S85" s="6"/>
      <c r="T85" s="6"/>
    </row>
    <row r="86" spans="1:20">
      <c r="A86" s="2"/>
      <c r="B86" s="2"/>
      <c r="C86" s="3"/>
      <c r="D86" s="3"/>
      <c r="E86" s="6"/>
      <c r="F86" s="25"/>
      <c r="G86" s="109"/>
      <c r="H86" s="109"/>
      <c r="I86" s="109"/>
      <c r="J86" s="110"/>
      <c r="K86" s="109"/>
      <c r="L86" s="109"/>
      <c r="M86" s="114"/>
      <c r="N86" s="41"/>
      <c r="O86" s="9"/>
      <c r="P86" s="6"/>
      <c r="Q86" s="6"/>
      <c r="R86" s="6"/>
      <c r="S86" s="6"/>
      <c r="T86" s="6"/>
    </row>
    <row r="87" spans="1:20">
      <c r="A87" s="2"/>
      <c r="B87" s="2"/>
      <c r="C87" s="3"/>
      <c r="D87" s="3"/>
      <c r="E87" s="6"/>
      <c r="F87" s="25"/>
      <c r="G87" s="109"/>
      <c r="H87" s="109"/>
      <c r="I87" s="109"/>
      <c r="J87" s="110"/>
      <c r="K87" s="109"/>
      <c r="L87" s="109"/>
      <c r="M87" s="114"/>
      <c r="N87" s="41"/>
      <c r="O87" s="9"/>
      <c r="P87" s="6"/>
      <c r="Q87" s="6"/>
      <c r="R87" s="6"/>
      <c r="S87" s="6"/>
      <c r="T87" s="6"/>
    </row>
    <row r="88" spans="1:20">
      <c r="A88" s="2"/>
      <c r="B88" s="2"/>
      <c r="C88" s="3"/>
      <c r="D88" s="3"/>
      <c r="E88" s="6"/>
      <c r="F88" s="25"/>
      <c r="G88" s="109"/>
      <c r="H88" s="109"/>
      <c r="I88" s="109"/>
      <c r="J88" s="110"/>
      <c r="K88" s="109"/>
      <c r="L88" s="109"/>
      <c r="M88" s="114"/>
      <c r="N88" s="41"/>
      <c r="O88" s="9"/>
      <c r="P88" s="6"/>
      <c r="Q88" s="6"/>
      <c r="R88" s="6"/>
      <c r="S88" s="6"/>
      <c r="T88" s="6"/>
    </row>
    <row r="89" spans="1:20">
      <c r="A89" s="2"/>
      <c r="B89" s="2"/>
      <c r="C89" s="3"/>
      <c r="D89" s="3"/>
      <c r="E89" s="6"/>
      <c r="F89" s="29"/>
      <c r="G89" s="111"/>
      <c r="H89" s="111"/>
      <c r="I89" s="111"/>
      <c r="J89" s="112"/>
      <c r="K89" s="111"/>
      <c r="L89" s="111"/>
      <c r="M89" s="115"/>
      <c r="N89" s="41"/>
      <c r="O89" s="9"/>
      <c r="P89" s="6"/>
      <c r="Q89" s="6"/>
      <c r="R89" s="6"/>
      <c r="S89" s="6"/>
      <c r="T89" s="6"/>
    </row>
    <row r="90" spans="1:20">
      <c r="A90" s="2"/>
      <c r="B90" s="2"/>
      <c r="C90" s="3"/>
      <c r="D90" s="3"/>
      <c r="E90" s="6"/>
      <c r="F90" s="6"/>
      <c r="G90" s="6"/>
      <c r="H90" s="6"/>
      <c r="I90" s="6"/>
      <c r="J90" s="6"/>
      <c r="K90" s="6"/>
      <c r="L90" s="6"/>
      <c r="M90" s="6"/>
      <c r="N90" s="9"/>
      <c r="O90" s="9"/>
      <c r="P90" s="6"/>
      <c r="Q90" s="6"/>
      <c r="R90" s="6"/>
      <c r="S90" s="6"/>
      <c r="T90" s="6"/>
    </row>
    <row r="91" spans="1:20" ht="11.45" customHeight="1">
      <c r="A91" s="2"/>
      <c r="B91" s="2"/>
      <c r="C91" s="3"/>
      <c r="D91" s="3"/>
      <c r="E91" s="6"/>
      <c r="F91" s="9"/>
      <c r="G91" s="41"/>
      <c r="H91" s="41"/>
      <c r="I91" s="41"/>
      <c r="J91" s="41"/>
      <c r="K91" s="41"/>
      <c r="L91" s="41"/>
      <c r="M91" s="41"/>
      <c r="N91" s="6"/>
      <c r="O91" s="6"/>
      <c r="P91" s="6"/>
      <c r="Q91" s="6"/>
      <c r="R91" s="6"/>
      <c r="S91" s="6"/>
      <c r="T91" s="6"/>
    </row>
    <row r="92" spans="1:20" ht="12" customHeight="1">
      <c r="A92" s="2"/>
      <c r="B92" s="2"/>
      <c r="C92" s="3"/>
      <c r="D92" s="3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</row>
    <row r="93" spans="1:20" ht="1.5" customHeight="1">
      <c r="A93" s="2"/>
      <c r="B93" s="2"/>
      <c r="C93" s="3"/>
      <c r="D93" s="3"/>
      <c r="E93" s="28"/>
      <c r="F93" s="28"/>
      <c r="G93" s="28"/>
      <c r="H93" s="28"/>
      <c r="I93" s="28"/>
      <c r="J93" s="28"/>
      <c r="K93" s="28"/>
      <c r="L93" s="28"/>
      <c r="M93" s="28"/>
      <c r="N93" s="28"/>
      <c r="O93" s="28"/>
      <c r="P93" s="28"/>
      <c r="Q93" s="28"/>
      <c r="R93" s="28"/>
      <c r="S93" s="28"/>
      <c r="T93" s="28"/>
    </row>
  </sheetData>
  <mergeCells count="2">
    <mergeCell ref="E2:T4"/>
    <mergeCell ref="F11:G11"/>
  </mergeCells>
  <pageMargins left="0.70866141732283472" right="0.70866141732283472" top="0.74803149606299213" bottom="0.74803149606299213" header="0.31496062992125984" footer="0.31496062992125984"/>
  <pageSetup paperSize="9" scale="56" fitToHeight="0" orientation="portrait" verticalDpi="4" r:id="rId1"/>
  <headerFooter>
    <oddHeader>&amp;L&amp;D</oddHeader>
    <oddFooter xml:space="preserve">&amp;C&amp;8&amp;Z&amp;F {&amp;A}
  &amp;RSide &amp;P/&amp;N
  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B7D596-A3D5-444F-A553-BC408F338861}">
  <sheetPr codeName="Sheet14">
    <tabColor rgb="FFFFC000"/>
    <pageSetUpPr fitToPage="1"/>
  </sheetPr>
  <dimension ref="A1:X507"/>
  <sheetViews>
    <sheetView showGridLines="0" view="pageBreakPreview" topLeftCell="A315" zoomScale="60" zoomScaleNormal="100" workbookViewId="0">
      <selection activeCell="G501" sqref="G501"/>
    </sheetView>
  </sheetViews>
  <sheetFormatPr defaultColWidth="12.33203125" defaultRowHeight="12"/>
  <cols>
    <col min="1" max="1" width="2.83203125" style="28" customWidth="1"/>
    <col min="2" max="2" width="11" style="28" customWidth="1"/>
    <col min="3" max="3" width="9.6640625" style="28" customWidth="1"/>
    <col min="4" max="4" width="1.83203125" style="4" customWidth="1"/>
    <col min="5" max="5" width="14.6640625" style="4" customWidth="1"/>
    <col min="6" max="7" width="15.6640625" style="4" customWidth="1"/>
    <col min="8" max="9" width="17.6640625" style="4" customWidth="1"/>
    <col min="10" max="10" width="15" style="4" customWidth="1"/>
    <col min="11" max="12" width="20.6640625" style="4" customWidth="1"/>
    <col min="13" max="16" width="15" style="4" customWidth="1"/>
    <col min="17" max="18" width="17.6640625" style="4" customWidth="1"/>
    <col min="19" max="22" width="15" style="4" customWidth="1"/>
    <col min="23" max="16384" width="12.33203125" style="4"/>
  </cols>
  <sheetData>
    <row r="1" spans="1:24" ht="7.5" customHeight="1">
      <c r="A1" s="1"/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spans="1:24" ht="14.25" customHeight="1">
      <c r="A2" s="2"/>
      <c r="B2" s="3"/>
      <c r="C2" s="3"/>
      <c r="D2" s="3"/>
      <c r="E2" s="116" t="s">
        <v>7</v>
      </c>
      <c r="F2" s="116"/>
      <c r="G2" s="116"/>
      <c r="H2" s="116"/>
      <c r="I2" s="116"/>
      <c r="J2" s="116"/>
      <c r="K2" s="116"/>
      <c r="L2" s="116"/>
      <c r="M2" s="116"/>
      <c r="N2" s="116"/>
      <c r="O2" s="116"/>
      <c r="P2" s="116"/>
      <c r="Q2" s="116"/>
      <c r="R2" s="116"/>
      <c r="S2" s="116"/>
      <c r="T2" s="5"/>
      <c r="U2" s="5"/>
      <c r="V2" s="5"/>
      <c r="W2" s="5"/>
      <c r="X2" s="5"/>
    </row>
    <row r="3" spans="1:24" ht="14.25" customHeight="1">
      <c r="A3" s="2"/>
      <c r="B3" s="2"/>
      <c r="C3" s="3"/>
      <c r="D3" s="3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116"/>
      <c r="S3" s="116"/>
      <c r="T3" s="6"/>
      <c r="U3" s="6"/>
      <c r="V3" s="6"/>
      <c r="W3" s="6"/>
      <c r="X3" s="6"/>
    </row>
    <row r="4" spans="1:24" ht="35.1" customHeight="1">
      <c r="A4" s="2"/>
      <c r="B4" s="2"/>
      <c r="C4" s="3"/>
      <c r="D4" s="3"/>
      <c r="E4" s="116"/>
      <c r="F4" s="116"/>
      <c r="G4" s="116"/>
      <c r="H4" s="116"/>
      <c r="I4" s="116"/>
      <c r="J4" s="116"/>
      <c r="K4" s="116"/>
      <c r="L4" s="116"/>
      <c r="M4" s="116"/>
      <c r="N4" s="116"/>
      <c r="O4" s="116"/>
      <c r="P4" s="116"/>
      <c r="Q4" s="116"/>
      <c r="R4" s="116"/>
      <c r="S4" s="116"/>
      <c r="T4" s="6"/>
      <c r="U4" s="6"/>
      <c r="V4" s="6"/>
      <c r="W4" s="6"/>
      <c r="X4" s="6"/>
    </row>
    <row r="5" spans="1:24">
      <c r="A5" s="2"/>
      <c r="B5" s="2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4">
      <c r="A6" s="2"/>
      <c r="B6" s="7"/>
      <c r="C6" s="3"/>
      <c r="D6" s="3"/>
      <c r="E6" s="8"/>
      <c r="F6" s="8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5"/>
      <c r="U6" s="5"/>
      <c r="V6" s="5"/>
      <c r="W6" s="5"/>
      <c r="X6" s="5"/>
    </row>
    <row r="7" spans="1:24">
      <c r="A7" s="2"/>
      <c r="B7" s="2"/>
      <c r="C7" s="3"/>
      <c r="D7" s="3"/>
      <c r="E7" s="9"/>
      <c r="F7" s="10" t="s">
        <v>35</v>
      </c>
      <c r="G7" s="10"/>
      <c r="H7" s="10"/>
      <c r="I7" s="10"/>
      <c r="J7" s="9"/>
      <c r="K7" s="9"/>
      <c r="L7" s="9"/>
      <c r="M7" s="9"/>
      <c r="N7" s="9"/>
      <c r="O7" s="9"/>
      <c r="P7" s="9"/>
      <c r="Q7" s="9"/>
      <c r="R7" s="9"/>
      <c r="S7" s="9"/>
      <c r="T7" s="6"/>
      <c r="U7" s="6"/>
      <c r="V7" s="6"/>
      <c r="W7" s="6"/>
      <c r="X7" s="6"/>
    </row>
    <row r="8" spans="1:24" ht="11.1" customHeight="1">
      <c r="A8" s="2"/>
      <c r="B8" s="2"/>
      <c r="C8" s="3"/>
      <c r="D8" s="3"/>
      <c r="E8" s="11"/>
      <c r="F8" s="11"/>
      <c r="G8" s="12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6"/>
      <c r="U8" s="6"/>
      <c r="V8" s="6"/>
      <c r="W8" s="6"/>
      <c r="X8" s="6"/>
    </row>
    <row r="9" spans="1:24">
      <c r="A9" s="2"/>
      <c r="B9" s="2"/>
      <c r="C9" s="3"/>
      <c r="D9" s="3"/>
      <c r="E9" s="9"/>
      <c r="F9" s="9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5"/>
      <c r="U9" s="5"/>
      <c r="V9" s="5"/>
      <c r="W9" s="5"/>
      <c r="X9" s="5"/>
    </row>
    <row r="10" spans="1:24">
      <c r="A10" s="2"/>
      <c r="B10" s="2"/>
      <c r="C10" s="3"/>
      <c r="D10" s="3"/>
      <c r="E10" s="9"/>
      <c r="F10" s="9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</row>
    <row r="11" spans="1:24" ht="15">
      <c r="A11" s="2"/>
      <c r="B11" s="2"/>
      <c r="C11" s="3"/>
      <c r="D11" s="3"/>
      <c r="E11" s="9"/>
      <c r="F11" s="117" t="s">
        <v>6</v>
      </c>
      <c r="G11" s="117"/>
      <c r="H11" s="6"/>
      <c r="I11" s="14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</row>
    <row r="12" spans="1:24" ht="14.1" customHeight="1">
      <c r="A12" s="2"/>
      <c r="B12" s="2"/>
      <c r="C12" s="3"/>
      <c r="D12" s="3"/>
      <c r="E12" s="9"/>
      <c r="F12" s="76" t="s">
        <v>39</v>
      </c>
      <c r="G12" s="77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</row>
    <row r="13" spans="1:24">
      <c r="A13" s="2"/>
      <c r="B13" s="2"/>
      <c r="C13" s="3"/>
      <c r="D13" s="3"/>
      <c r="E13" s="9"/>
      <c r="F13" s="9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</row>
    <row r="14" spans="1:24" ht="22.5" customHeight="1">
      <c r="A14" s="2"/>
      <c r="B14" s="2"/>
      <c r="C14" s="3"/>
      <c r="D14" s="3"/>
      <c r="E14" s="9"/>
      <c r="F14" s="9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</row>
    <row r="15" spans="1:24" ht="15.75" customHeight="1">
      <c r="A15" s="2"/>
      <c r="B15" s="2"/>
      <c r="C15" s="3"/>
      <c r="D15" s="3"/>
      <c r="E15" s="16"/>
      <c r="F15" s="16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</row>
    <row r="16" spans="1:24" ht="15.75" customHeight="1">
      <c r="A16" s="2"/>
      <c r="B16" s="2"/>
      <c r="C16" s="3"/>
      <c r="D16" s="3"/>
      <c r="E16" s="17"/>
      <c r="F16" s="18" t="s">
        <v>5</v>
      </c>
      <c r="G16" s="18"/>
      <c r="H16" s="6"/>
      <c r="I16" s="6"/>
      <c r="J16" s="6"/>
      <c r="K16" s="6"/>
      <c r="L16" s="6"/>
      <c r="M16" s="6"/>
      <c r="N16" s="6"/>
      <c r="O16" s="19"/>
      <c r="P16" s="20" t="s">
        <v>9</v>
      </c>
      <c r="Q16" s="6"/>
      <c r="R16" s="6"/>
      <c r="S16" s="6"/>
      <c r="T16" s="6"/>
      <c r="U16" s="6"/>
      <c r="V16" s="6"/>
      <c r="W16" s="6"/>
      <c r="X16" s="6"/>
    </row>
    <row r="17" spans="1:24" ht="11.45" customHeight="1">
      <c r="A17" s="2"/>
      <c r="B17" s="2"/>
      <c r="C17" s="3"/>
      <c r="D17" s="3"/>
      <c r="E17" s="6"/>
      <c r="F17" s="18"/>
      <c r="G17" s="18"/>
      <c r="H17" s="6"/>
      <c r="I17" s="6"/>
      <c r="J17" s="6"/>
      <c r="K17" s="6"/>
      <c r="L17" s="6"/>
      <c r="M17" s="6"/>
      <c r="N17" s="6"/>
      <c r="O17" s="19"/>
      <c r="P17" s="20"/>
      <c r="Q17" s="6"/>
      <c r="R17" s="6"/>
      <c r="S17" s="6"/>
      <c r="T17" s="6"/>
      <c r="U17" s="6"/>
      <c r="V17" s="6"/>
      <c r="W17" s="6"/>
      <c r="X17" s="6"/>
    </row>
    <row r="18" spans="1:24" ht="11.45" customHeight="1">
      <c r="A18" s="2"/>
      <c r="B18" s="2"/>
      <c r="C18" s="3"/>
      <c r="D18" s="3"/>
      <c r="E18" s="6"/>
      <c r="F18" s="21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</row>
    <row r="19" spans="1:24" ht="24">
      <c r="A19" s="2"/>
      <c r="B19" s="2"/>
      <c r="C19" s="3"/>
      <c r="D19" s="3"/>
      <c r="E19" s="6"/>
      <c r="F19" s="57" t="s">
        <v>2</v>
      </c>
      <c r="G19" s="58" t="s">
        <v>45</v>
      </c>
      <c r="H19" s="58" t="s">
        <v>46</v>
      </c>
      <c r="I19" s="58" t="s">
        <v>47</v>
      </c>
      <c r="J19" s="58" t="s">
        <v>36</v>
      </c>
      <c r="K19" s="58" t="s">
        <v>49</v>
      </c>
      <c r="L19" s="94" t="s">
        <v>21</v>
      </c>
      <c r="M19" s="61" t="s">
        <v>3</v>
      </c>
      <c r="N19" s="59" t="s">
        <v>10</v>
      </c>
      <c r="O19" s="6"/>
      <c r="P19" s="22" t="s">
        <v>2</v>
      </c>
      <c r="Q19" s="58" t="s">
        <v>45</v>
      </c>
      <c r="R19" s="58" t="s">
        <v>46</v>
      </c>
      <c r="S19" s="58" t="s">
        <v>47</v>
      </c>
      <c r="T19" s="58" t="s">
        <v>36</v>
      </c>
      <c r="U19" s="58" t="s">
        <v>49</v>
      </c>
      <c r="V19" s="58" t="s">
        <v>21</v>
      </c>
      <c r="W19" s="62" t="s">
        <v>11</v>
      </c>
      <c r="X19" s="6"/>
    </row>
    <row r="20" spans="1:24">
      <c r="A20" s="2"/>
      <c r="B20" s="2"/>
      <c r="C20" s="3"/>
      <c r="D20" s="3"/>
      <c r="E20" s="6"/>
      <c r="F20" s="25">
        <v>43831</v>
      </c>
      <c r="G20" s="65">
        <v>106.2</v>
      </c>
      <c r="H20" s="65">
        <v>103.1</v>
      </c>
      <c r="I20" s="67">
        <v>95.7</v>
      </c>
      <c r="J20" s="66">
        <v>-0.41360000000000002</v>
      </c>
      <c r="K20" s="67">
        <v>108.9</v>
      </c>
      <c r="L20" s="95">
        <v>95.5</v>
      </c>
      <c r="M20" s="84">
        <v>81.968089509171691</v>
      </c>
      <c r="N20" s="93"/>
      <c r="O20" s="6"/>
      <c r="P20" s="25">
        <v>43831</v>
      </c>
      <c r="Q20" s="103">
        <f t="shared" ref="Q20:Q31" si="0">IFERROR((G20*O$292)/$M20*(100/O$293),"")</f>
        <v>0.69786658985127192</v>
      </c>
      <c r="R20" s="103">
        <f t="shared" ref="R20:R83" si="1">IFERROR((H20*P$292)/$M20*(100/P$293),"")</f>
        <v>7.3691565476619092E-2</v>
      </c>
      <c r="S20" s="103">
        <f t="shared" ref="S20:S83" si="2">IFERROR((I20*Q$292)/$M20*(100/Q$293),"")</f>
        <v>0.14814577946881799</v>
      </c>
      <c r="T20" s="103">
        <f t="shared" ref="T20:T83" si="3">IFERROR((J20*R$292)/$M20*(100/R$293),"")</f>
        <v>-2.9274939212305998E-3</v>
      </c>
      <c r="U20" s="103">
        <f t="shared" ref="U20:U83" si="4">IFERROR((K20*S$292)/$M20*(100/S$293),"")</f>
        <v>6.6548049442494497E-2</v>
      </c>
      <c r="V20" s="103">
        <f t="shared" ref="V20:V83" si="5">IFERROR((L20*T$292)/$M20*(100/T$293),"")</f>
        <v>1.6675509682027054E-2</v>
      </c>
      <c r="W20" s="104">
        <f>IF(M20="","",SUM(Q20:V20))</f>
        <v>0.99999999999999989</v>
      </c>
      <c r="X20" s="6"/>
    </row>
    <row r="21" spans="1:24">
      <c r="A21" s="2"/>
      <c r="B21" s="2"/>
      <c r="C21" s="3"/>
      <c r="D21" s="3"/>
      <c r="E21" s="6"/>
      <c r="F21" s="25">
        <v>43862</v>
      </c>
      <c r="G21" s="65">
        <v>106.2</v>
      </c>
      <c r="H21" s="65">
        <v>102.9</v>
      </c>
      <c r="I21" s="67">
        <v>95.8</v>
      </c>
      <c r="J21" s="66">
        <v>-0.40050000000000002</v>
      </c>
      <c r="K21" s="67">
        <v>110.7</v>
      </c>
      <c r="L21" s="95">
        <v>96.4</v>
      </c>
      <c r="M21" s="84">
        <v>82.07970485464692</v>
      </c>
      <c r="N21" s="71">
        <f>IF(OR(M20="",M21=""),"",M21/M20-1)</f>
        <v>1.3616926555637399E-3</v>
      </c>
      <c r="O21" s="6"/>
      <c r="P21" s="25">
        <v>43862</v>
      </c>
      <c r="Q21" s="103">
        <f t="shared" si="0"/>
        <v>0.69691760227072685</v>
      </c>
      <c r="R21" s="103">
        <f t="shared" si="1"/>
        <v>7.3448599427806308E-2</v>
      </c>
      <c r="S21" s="103">
        <f t="shared" si="2"/>
        <v>0.14809891653926638</v>
      </c>
      <c r="T21" s="103">
        <f t="shared" si="3"/>
        <v>-2.8309162343332747E-3</v>
      </c>
      <c r="U21" s="103">
        <f t="shared" si="4"/>
        <v>6.7556026656537302E-2</v>
      </c>
      <c r="V21" s="103">
        <f t="shared" si="5"/>
        <v>1.6809771339996435E-2</v>
      </c>
      <c r="W21" s="104">
        <f t="shared" ref="W21:W84" si="6">IF(M21="","",SUM(Q21:V21))</f>
        <v>1</v>
      </c>
      <c r="X21" s="6"/>
    </row>
    <row r="22" spans="1:24">
      <c r="A22" s="2"/>
      <c r="B22" s="2"/>
      <c r="C22" s="3"/>
      <c r="D22" s="3"/>
      <c r="E22" s="6"/>
      <c r="F22" s="25">
        <v>43891</v>
      </c>
      <c r="G22" s="65">
        <v>106.2</v>
      </c>
      <c r="H22" s="65">
        <v>103</v>
      </c>
      <c r="I22" s="67">
        <v>96.6</v>
      </c>
      <c r="J22" s="66">
        <v>-0.40789999999999998</v>
      </c>
      <c r="K22" s="67">
        <v>114.6</v>
      </c>
      <c r="L22" s="95">
        <v>90.5</v>
      </c>
      <c r="M22" s="84">
        <v>82.293687879102009</v>
      </c>
      <c r="N22" s="71">
        <f t="shared" ref="N22:N85" si="7">IF(OR(M21="",M22=""),"",M22/M21-1)</f>
        <v>2.6070150329369213E-3</v>
      </c>
      <c r="O22" s="6"/>
      <c r="P22" s="25">
        <v>43891</v>
      </c>
      <c r="Q22" s="103">
        <f t="shared" si="0"/>
        <v>0.695105451908126</v>
      </c>
      <c r="R22" s="103">
        <f t="shared" si="1"/>
        <v>7.3328808740535739E-2</v>
      </c>
      <c r="S22" s="103">
        <f t="shared" si="2"/>
        <v>0.14894734274495677</v>
      </c>
      <c r="T22" s="103">
        <f t="shared" si="3"/>
        <v>-2.8757257412215641E-3</v>
      </c>
      <c r="U22" s="103">
        <f t="shared" si="4"/>
        <v>6.9754199030390582E-2</v>
      </c>
      <c r="V22" s="103">
        <f t="shared" si="5"/>
        <v>1.5739923317212565E-2</v>
      </c>
      <c r="W22" s="104">
        <f t="shared" si="6"/>
        <v>1.0000000000000002</v>
      </c>
      <c r="X22" s="6"/>
    </row>
    <row r="23" spans="1:24">
      <c r="A23" s="2"/>
      <c r="B23" s="2"/>
      <c r="C23" s="3"/>
      <c r="D23" s="3"/>
      <c r="E23" s="6"/>
      <c r="F23" s="25">
        <v>43922</v>
      </c>
      <c r="G23" s="65">
        <v>107.2</v>
      </c>
      <c r="H23" s="65">
        <v>103.6</v>
      </c>
      <c r="I23" s="67">
        <v>96.7</v>
      </c>
      <c r="J23" s="66">
        <v>-0.40899999999999997</v>
      </c>
      <c r="K23" s="67">
        <v>108.1</v>
      </c>
      <c r="L23" s="95">
        <v>86.3</v>
      </c>
      <c r="M23" s="84">
        <v>82.493824508623618</v>
      </c>
      <c r="N23" s="71">
        <f t="shared" si="7"/>
        <v>2.431980321694116E-3</v>
      </c>
      <c r="O23" s="6"/>
      <c r="P23" s="25">
        <v>43922</v>
      </c>
      <c r="Q23" s="103">
        <f t="shared" si="0"/>
        <v>0.699948440151824</v>
      </c>
      <c r="R23" s="103">
        <f t="shared" si="1"/>
        <v>7.3577028963136837E-2</v>
      </c>
      <c r="S23" s="103">
        <f t="shared" si="2"/>
        <v>0.14873980027344133</v>
      </c>
      <c r="T23" s="103">
        <f t="shared" si="3"/>
        <v>-2.8764852685538612E-3</v>
      </c>
      <c r="U23" s="103">
        <f t="shared" si="4"/>
        <v>6.5638178275112952E-2</v>
      </c>
      <c r="V23" s="103">
        <f t="shared" si="5"/>
        <v>1.4973037605038772E-2</v>
      </c>
      <c r="W23" s="104">
        <f t="shared" si="6"/>
        <v>1.0000000000000002</v>
      </c>
      <c r="X23" s="6"/>
    </row>
    <row r="24" spans="1:24">
      <c r="A24" s="2"/>
      <c r="B24" s="2"/>
      <c r="C24" s="3"/>
      <c r="D24" s="3"/>
      <c r="E24" s="6"/>
      <c r="F24" s="25">
        <v>43952</v>
      </c>
      <c r="G24" s="65">
        <v>107.2</v>
      </c>
      <c r="H24" s="65">
        <v>103.3</v>
      </c>
      <c r="I24" s="67">
        <v>96.9</v>
      </c>
      <c r="J24" s="66">
        <v>-0.3629</v>
      </c>
      <c r="K24" s="67">
        <v>100.9</v>
      </c>
      <c r="L24" s="95">
        <v>85.4</v>
      </c>
      <c r="M24" s="84">
        <v>82.15484171730489</v>
      </c>
      <c r="N24" s="71">
        <f t="shared" si="7"/>
        <v>-4.1091899101282081E-3</v>
      </c>
      <c r="O24" s="6"/>
      <c r="P24" s="25">
        <v>43952</v>
      </c>
      <c r="Q24" s="103">
        <f t="shared" si="0"/>
        <v>0.70283652892495196</v>
      </c>
      <c r="R24" s="103">
        <f t="shared" si="1"/>
        <v>7.3666678440215141E-2</v>
      </c>
      <c r="S24" s="103">
        <f t="shared" si="2"/>
        <v>0.14966242303008279</v>
      </c>
      <c r="T24" s="103">
        <f t="shared" si="3"/>
        <v>-2.5627963075801584E-3</v>
      </c>
      <c r="U24" s="103">
        <f t="shared" si="4"/>
        <v>6.1519141550437209E-2</v>
      </c>
      <c r="V24" s="103">
        <f t="shared" si="5"/>
        <v>1.4878024361893099E-2</v>
      </c>
      <c r="W24" s="104">
        <f t="shared" si="6"/>
        <v>1</v>
      </c>
      <c r="X24" s="6"/>
    </row>
    <row r="25" spans="1:24">
      <c r="A25" s="2"/>
      <c r="B25" s="2"/>
      <c r="C25" s="3"/>
      <c r="D25" s="3"/>
      <c r="E25" s="6"/>
      <c r="F25" s="25">
        <v>43983</v>
      </c>
      <c r="G25" s="65">
        <v>107.2</v>
      </c>
      <c r="H25" s="65">
        <v>103.2</v>
      </c>
      <c r="I25" s="67">
        <v>96.9</v>
      </c>
      <c r="J25" s="66">
        <v>-0.1226</v>
      </c>
      <c r="K25" s="67">
        <v>92.5</v>
      </c>
      <c r="L25" s="95">
        <v>81.2</v>
      </c>
      <c r="M25" s="84">
        <v>81.807529048981536</v>
      </c>
      <c r="N25" s="71">
        <f t="shared" si="7"/>
        <v>-4.2275374288768264E-3</v>
      </c>
      <c r="O25" s="6"/>
      <c r="P25" s="25">
        <v>43983</v>
      </c>
      <c r="Q25" s="103">
        <f t="shared" si="0"/>
        <v>0.70582041113107374</v>
      </c>
      <c r="R25" s="103">
        <f t="shared" si="1"/>
        <v>7.3907813148308979E-2</v>
      </c>
      <c r="S25" s="103">
        <f t="shared" si="2"/>
        <v>0.15029781265857522</v>
      </c>
      <c r="T25" s="103">
        <f t="shared" si="3"/>
        <v>-8.6947576146653781E-4</v>
      </c>
      <c r="U25" s="103">
        <f t="shared" si="4"/>
        <v>5.6637062590520461E-2</v>
      </c>
      <c r="V25" s="103">
        <f t="shared" si="5"/>
        <v>1.4206376232988083E-2</v>
      </c>
      <c r="W25" s="104">
        <f t="shared" si="6"/>
        <v>0.99999999999999989</v>
      </c>
      <c r="X25" s="6"/>
    </row>
    <row r="26" spans="1:24">
      <c r="A26" s="2"/>
      <c r="B26" s="2"/>
      <c r="C26" s="3"/>
      <c r="D26" s="3"/>
      <c r="E26" s="6"/>
      <c r="F26" s="25">
        <v>44013</v>
      </c>
      <c r="G26" s="65">
        <v>107.2</v>
      </c>
      <c r="H26" s="65">
        <v>103.1</v>
      </c>
      <c r="I26" s="67">
        <v>97</v>
      </c>
      <c r="J26" s="66">
        <v>-0.12670000000000001</v>
      </c>
      <c r="K26" s="67">
        <v>88.1</v>
      </c>
      <c r="L26" s="95">
        <v>81.2</v>
      </c>
      <c r="M26" s="84">
        <v>81.591583810230077</v>
      </c>
      <c r="N26" s="71">
        <f t="shared" si="7"/>
        <v>-2.6396743828085434E-3</v>
      </c>
      <c r="O26" s="6"/>
      <c r="P26" s="25">
        <v>44013</v>
      </c>
      <c r="Q26" s="103">
        <f t="shared" si="0"/>
        <v>0.70768847827819337</v>
      </c>
      <c r="R26" s="103">
        <f t="shared" si="1"/>
        <v>7.40316164116568E-2</v>
      </c>
      <c r="S26" s="103">
        <f t="shared" si="2"/>
        <v>0.15085111658846673</v>
      </c>
      <c r="T26" s="103">
        <f t="shared" si="3"/>
        <v>-9.0093101098517425E-4</v>
      </c>
      <c r="U26" s="103">
        <f t="shared" si="4"/>
        <v>5.408574404193997E-2</v>
      </c>
      <c r="V26" s="103">
        <f t="shared" si="5"/>
        <v>1.4243975690728244E-2</v>
      </c>
      <c r="W26" s="104">
        <f t="shared" si="6"/>
        <v>0.99999999999999989</v>
      </c>
      <c r="X26" s="6"/>
    </row>
    <row r="27" spans="1:24">
      <c r="A27" s="2"/>
      <c r="B27" s="2"/>
      <c r="C27" s="3"/>
      <c r="D27" s="3"/>
      <c r="E27" s="6"/>
      <c r="F27" s="25">
        <v>44044</v>
      </c>
      <c r="G27" s="65">
        <v>107.2</v>
      </c>
      <c r="H27" s="65">
        <v>103.2</v>
      </c>
      <c r="I27" s="67">
        <v>97.2</v>
      </c>
      <c r="J27" s="66">
        <v>-0.16650000000000001</v>
      </c>
      <c r="K27" s="67">
        <v>92.5</v>
      </c>
      <c r="L27" s="95">
        <v>81.2</v>
      </c>
      <c r="M27" s="84">
        <v>81.820125832571904</v>
      </c>
      <c r="N27" s="71">
        <f t="shared" si="7"/>
        <v>2.8010489767349434E-3</v>
      </c>
      <c r="O27" s="6"/>
      <c r="P27" s="25">
        <v>44044</v>
      </c>
      <c r="Q27" s="103">
        <f t="shared" si="0"/>
        <v>0.70571174511666457</v>
      </c>
      <c r="R27" s="103">
        <f t="shared" si="1"/>
        <v>7.389643452088214E-2</v>
      </c>
      <c r="S27" s="103">
        <f t="shared" si="2"/>
        <v>0.15073991992010072</v>
      </c>
      <c r="T27" s="103">
        <f t="shared" si="3"/>
        <v>-1.1806315356998928E-3</v>
      </c>
      <c r="U27" s="103">
        <f t="shared" si="4"/>
        <v>5.6628342916560208E-2</v>
      </c>
      <c r="V27" s="103">
        <f t="shared" si="5"/>
        <v>1.4204189061492204E-2</v>
      </c>
      <c r="W27" s="104">
        <f t="shared" si="6"/>
        <v>0.99999999999999989</v>
      </c>
      <c r="X27" s="6"/>
    </row>
    <row r="28" spans="1:24">
      <c r="A28" s="2"/>
      <c r="B28" s="2"/>
      <c r="C28" s="3"/>
      <c r="D28" s="3"/>
      <c r="E28" s="6"/>
      <c r="F28" s="25">
        <v>44075</v>
      </c>
      <c r="G28" s="65">
        <v>107.2</v>
      </c>
      <c r="H28" s="65">
        <v>104</v>
      </c>
      <c r="I28" s="67">
        <v>97.4</v>
      </c>
      <c r="J28" s="66">
        <v>-0.18709999999999999</v>
      </c>
      <c r="K28" s="67">
        <v>95.7</v>
      </c>
      <c r="L28" s="95">
        <v>82.9</v>
      </c>
      <c r="M28" s="84">
        <v>82.065041762604778</v>
      </c>
      <c r="N28" s="71">
        <f t="shared" si="7"/>
        <v>2.9933458002013857E-3</v>
      </c>
      <c r="O28" s="6"/>
      <c r="P28" s="25">
        <v>44075</v>
      </c>
      <c r="Q28" s="103">
        <f t="shared" si="0"/>
        <v>0.70360561021831947</v>
      </c>
      <c r="R28" s="103">
        <f t="shared" si="1"/>
        <v>7.4247028068915866E-2</v>
      </c>
      <c r="S28" s="103">
        <f t="shared" si="2"/>
        <v>0.15059928861628791</v>
      </c>
      <c r="T28" s="103">
        <f t="shared" si="3"/>
        <v>-1.3227442347425345E-3</v>
      </c>
      <c r="U28" s="103">
        <f t="shared" si="4"/>
        <v>5.8412528585202635E-2</v>
      </c>
      <c r="V28" s="103">
        <f t="shared" si="5"/>
        <v>1.445828874601662E-2</v>
      </c>
      <c r="W28" s="104">
        <f t="shared" si="6"/>
        <v>0.99999999999999989</v>
      </c>
      <c r="X28" s="6"/>
    </row>
    <row r="29" spans="1:24">
      <c r="A29" s="2"/>
      <c r="B29" s="2"/>
      <c r="C29" s="3"/>
      <c r="D29" s="3"/>
      <c r="E29" s="6"/>
      <c r="F29" s="25">
        <v>44105</v>
      </c>
      <c r="G29" s="65">
        <v>108.6</v>
      </c>
      <c r="H29" s="65">
        <v>103.6</v>
      </c>
      <c r="I29" s="67">
        <v>97.7</v>
      </c>
      <c r="J29" s="66">
        <v>-0.20680000000000001</v>
      </c>
      <c r="K29" s="67">
        <v>95.7</v>
      </c>
      <c r="L29" s="95">
        <v>83.7</v>
      </c>
      <c r="M29" s="84">
        <v>82.833779770074472</v>
      </c>
      <c r="N29" s="71">
        <f t="shared" si="7"/>
        <v>9.367423582059109E-3</v>
      </c>
      <c r="O29" s="6"/>
      <c r="P29" s="25">
        <v>44105</v>
      </c>
      <c r="Q29" s="103">
        <f t="shared" si="0"/>
        <v>0.7061794078182837</v>
      </c>
      <c r="R29" s="103">
        <f t="shared" si="1"/>
        <v>7.3275064013724051E-2</v>
      </c>
      <c r="S29" s="103">
        <f t="shared" si="2"/>
        <v>0.14966120687616627</v>
      </c>
      <c r="T29" s="103">
        <f t="shared" si="3"/>
        <v>-1.4484494395828416E-3</v>
      </c>
      <c r="U29" s="103">
        <f t="shared" si="4"/>
        <v>5.7870431738233953E-2</v>
      </c>
      <c r="V29" s="103">
        <f t="shared" si="5"/>
        <v>1.4462338993174952E-2</v>
      </c>
      <c r="W29" s="104">
        <f t="shared" si="6"/>
        <v>1</v>
      </c>
      <c r="X29" s="6"/>
    </row>
    <row r="30" spans="1:24">
      <c r="A30" s="2"/>
      <c r="B30" s="2"/>
      <c r="C30" s="3"/>
      <c r="D30" s="3"/>
      <c r="E30" s="6"/>
      <c r="F30" s="25">
        <v>44136</v>
      </c>
      <c r="G30" s="65">
        <v>108.6</v>
      </c>
      <c r="H30" s="65">
        <v>103.5</v>
      </c>
      <c r="I30" s="67">
        <v>97.6</v>
      </c>
      <c r="J30" s="66">
        <v>-0.2258</v>
      </c>
      <c r="K30" s="67">
        <v>93.5</v>
      </c>
      <c r="L30" s="95">
        <v>82.9</v>
      </c>
      <c r="M30" s="84">
        <v>82.682560383839743</v>
      </c>
      <c r="N30" s="71">
        <f t="shared" si="7"/>
        <v>-1.8255763126404645E-3</v>
      </c>
      <c r="O30" s="6"/>
      <c r="P30" s="25">
        <v>44136</v>
      </c>
      <c r="Q30" s="103">
        <f t="shared" si="0"/>
        <v>0.70747095002653348</v>
      </c>
      <c r="R30" s="103">
        <f t="shared" si="1"/>
        <v>7.333821970415913E-2</v>
      </c>
      <c r="S30" s="103">
        <f t="shared" si="2"/>
        <v>0.14978145991224681</v>
      </c>
      <c r="T30" s="103">
        <f t="shared" si="3"/>
        <v>-1.584419962424077E-3</v>
      </c>
      <c r="U30" s="103">
        <f t="shared" si="4"/>
        <v>5.6643483988265284E-2</v>
      </c>
      <c r="V30" s="103">
        <f t="shared" si="5"/>
        <v>1.4350306331219483E-2</v>
      </c>
      <c r="W30" s="104">
        <f t="shared" si="6"/>
        <v>1</v>
      </c>
      <c r="X30" s="6"/>
    </row>
    <row r="31" spans="1:24">
      <c r="A31" s="2"/>
      <c r="B31" s="2"/>
      <c r="C31" s="3"/>
      <c r="D31" s="3"/>
      <c r="E31" s="6"/>
      <c r="F31" s="25">
        <v>44166</v>
      </c>
      <c r="G31" s="65">
        <v>108.6</v>
      </c>
      <c r="H31" s="65">
        <v>103.7</v>
      </c>
      <c r="I31" s="67">
        <v>97.4</v>
      </c>
      <c r="J31" s="66">
        <v>-0.21920000000000001</v>
      </c>
      <c r="K31" s="67">
        <v>93.3</v>
      </c>
      <c r="L31" s="95">
        <v>86.3</v>
      </c>
      <c r="M31" s="84">
        <v>82.711374366623232</v>
      </c>
      <c r="N31" s="71">
        <f t="shared" si="7"/>
        <v>3.4848924186348107E-4</v>
      </c>
      <c r="O31" s="6"/>
      <c r="P31" s="25">
        <v>44166</v>
      </c>
      <c r="Q31" s="103">
        <f t="shared" si="0"/>
        <v>0.7072244899002208</v>
      </c>
      <c r="R31" s="103">
        <f t="shared" si="1"/>
        <v>7.3454338024167606E-2</v>
      </c>
      <c r="S31" s="103">
        <f t="shared" si="2"/>
        <v>0.14942245857181011</v>
      </c>
      <c r="T31" s="103">
        <f t="shared" si="3"/>
        <v>-1.5375724797215924E-3</v>
      </c>
      <c r="U31" s="103">
        <f t="shared" si="4"/>
        <v>5.6502630896665594E-2</v>
      </c>
      <c r="V31" s="103">
        <f t="shared" si="5"/>
        <v>1.4933655086857409E-2</v>
      </c>
      <c r="W31" s="104">
        <f t="shared" si="6"/>
        <v>0.99999999999999989</v>
      </c>
      <c r="X31" s="6"/>
    </row>
    <row r="32" spans="1:24" ht="13.5" customHeight="1">
      <c r="E32" s="6"/>
      <c r="F32" s="25">
        <v>44197</v>
      </c>
      <c r="G32" s="65">
        <v>108.5</v>
      </c>
      <c r="H32" s="65">
        <v>103.6</v>
      </c>
      <c r="I32" s="67">
        <v>97.7</v>
      </c>
      <c r="J32" s="66">
        <v>-0.2286</v>
      </c>
      <c r="K32" s="67">
        <v>93.5</v>
      </c>
      <c r="L32" s="95">
        <v>78.7</v>
      </c>
      <c r="M32" s="84">
        <v>82.585507003409106</v>
      </c>
      <c r="N32" s="71">
        <f t="shared" si="7"/>
        <v>-1.5217660712082415E-3</v>
      </c>
      <c r="O32" s="6"/>
      <c r="P32" s="25">
        <v>44197</v>
      </c>
      <c r="Q32" s="71">
        <f>IFERROR((G32*O$292)/$M32*(100/O$293),"")</f>
        <v>0.70765014828220252</v>
      </c>
      <c r="R32" s="71">
        <f t="shared" si="1"/>
        <v>7.3495347251429644E-2</v>
      </c>
      <c r="S32" s="71">
        <f t="shared" si="2"/>
        <v>0.15011112603561502</v>
      </c>
      <c r="T32" s="71">
        <f t="shared" si="3"/>
        <v>-1.6059524097301425E-3</v>
      </c>
      <c r="U32" s="71">
        <f t="shared" si="4"/>
        <v>5.6710050651108478E-2</v>
      </c>
      <c r="V32" s="71">
        <f t="shared" si="5"/>
        <v>1.363928018937457E-2</v>
      </c>
      <c r="W32" s="73">
        <f t="shared" si="6"/>
        <v>1</v>
      </c>
      <c r="X32" s="6"/>
    </row>
    <row r="33" spans="5:24" ht="13.5" customHeight="1">
      <c r="E33" s="6"/>
      <c r="F33" s="25">
        <v>44228</v>
      </c>
      <c r="G33" s="65">
        <v>108.5</v>
      </c>
      <c r="H33" s="65">
        <v>103.4</v>
      </c>
      <c r="I33" s="67">
        <v>97.5</v>
      </c>
      <c r="J33" s="66">
        <v>-0.22370000000000001</v>
      </c>
      <c r="K33" s="67">
        <v>98.6</v>
      </c>
      <c r="L33" s="95">
        <v>82</v>
      </c>
      <c r="M33" s="84">
        <v>82.853946228121004</v>
      </c>
      <c r="N33" s="71">
        <f t="shared" si="7"/>
        <v>3.2504398707731141E-3</v>
      </c>
      <c r="O33" s="6"/>
      <c r="P33" s="25">
        <v>44228</v>
      </c>
      <c r="Q33" s="71">
        <f t="shared" ref="Q33:Q96" si="8">IFERROR((G33*O$292)/$M33*(100/O$293),"")</f>
        <v>0.70535742638034982</v>
      </c>
      <c r="R33" s="71">
        <f t="shared" si="1"/>
        <v>7.311580581128517E-2</v>
      </c>
      <c r="S33" s="71">
        <f t="shared" si="2"/>
        <v>0.14931848535713005</v>
      </c>
      <c r="T33" s="71">
        <f t="shared" si="3"/>
        <v>-1.5664374969640805E-3</v>
      </c>
      <c r="U33" s="71">
        <f t="shared" si="4"/>
        <v>5.9609568821990339E-2</v>
      </c>
      <c r="V33" s="71">
        <f t="shared" si="5"/>
        <v>1.4165151126208605E-2</v>
      </c>
      <c r="W33" s="73">
        <f t="shared" si="6"/>
        <v>1</v>
      </c>
      <c r="X33" s="6"/>
    </row>
    <row r="34" spans="5:24" ht="13.5" customHeight="1">
      <c r="E34" s="6"/>
      <c r="F34" s="25">
        <v>44256</v>
      </c>
      <c r="G34" s="65">
        <v>108.5</v>
      </c>
      <c r="H34" s="65">
        <v>103.6</v>
      </c>
      <c r="I34" s="67">
        <v>98.5</v>
      </c>
      <c r="J34" s="66">
        <v>-0.23780000000000001</v>
      </c>
      <c r="K34" s="67">
        <v>100.8</v>
      </c>
      <c r="L34" s="95">
        <v>81.2</v>
      </c>
      <c r="M34" s="84">
        <v>83.083119857194646</v>
      </c>
      <c r="N34" s="71">
        <f t="shared" si="7"/>
        <v>2.7659953388661229E-3</v>
      </c>
      <c r="O34" s="6"/>
      <c r="P34" s="25">
        <v>44256</v>
      </c>
      <c r="Q34" s="71">
        <f t="shared" si="8"/>
        <v>0.7034117926406025</v>
      </c>
      <c r="R34" s="71">
        <f t="shared" si="1"/>
        <v>7.3055158804623557E-2</v>
      </c>
      <c r="S34" s="71">
        <f t="shared" si="2"/>
        <v>0.15043385765274345</v>
      </c>
      <c r="T34" s="71">
        <f t="shared" si="3"/>
        <v>-1.6605782242238222E-3</v>
      </c>
      <c r="U34" s="71">
        <f t="shared" si="4"/>
        <v>6.0771506066820288E-2</v>
      </c>
      <c r="V34" s="71">
        <f t="shared" si="5"/>
        <v>1.3988263059434123E-2</v>
      </c>
      <c r="W34" s="73">
        <f t="shared" si="6"/>
        <v>1</v>
      </c>
      <c r="X34" s="6"/>
    </row>
    <row r="35" spans="5:24" ht="13.5" customHeight="1">
      <c r="E35" s="6"/>
      <c r="F35" s="25">
        <v>44287</v>
      </c>
      <c r="G35" s="65">
        <v>109.5</v>
      </c>
      <c r="H35" s="65">
        <v>104.2</v>
      </c>
      <c r="I35" s="67">
        <v>98.7</v>
      </c>
      <c r="J35" s="66">
        <v>-0.2273</v>
      </c>
      <c r="K35" s="67">
        <v>105.1</v>
      </c>
      <c r="L35" s="95">
        <v>87.9</v>
      </c>
      <c r="M35" s="84">
        <v>83.999656985005956</v>
      </c>
      <c r="N35" s="71">
        <f t="shared" si="7"/>
        <v>1.1031568498952371E-2</v>
      </c>
      <c r="O35" s="6"/>
      <c r="P35" s="25">
        <v>44287</v>
      </c>
      <c r="Q35" s="71">
        <f t="shared" si="8"/>
        <v>0.7021490453470699</v>
      </c>
      <c r="R35" s="71">
        <f t="shared" si="1"/>
        <v>7.2676522147603007E-2</v>
      </c>
      <c r="S35" s="71">
        <f t="shared" si="2"/>
        <v>0.14909456025562529</v>
      </c>
      <c r="T35" s="71">
        <f t="shared" si="3"/>
        <v>-1.5699369378662784E-3</v>
      </c>
      <c r="U35" s="71">
        <f t="shared" si="4"/>
        <v>6.2672564655462656E-2</v>
      </c>
      <c r="V35" s="71">
        <f t="shared" si="5"/>
        <v>1.4977244532105458E-2</v>
      </c>
      <c r="W35" s="73">
        <f t="shared" si="6"/>
        <v>1</v>
      </c>
      <c r="X35" s="6"/>
    </row>
    <row r="36" spans="5:24" ht="13.5" customHeight="1">
      <c r="E36" s="6"/>
      <c r="F36" s="25">
        <v>44317</v>
      </c>
      <c r="G36" s="65">
        <v>109.5</v>
      </c>
      <c r="H36" s="65">
        <v>104.3</v>
      </c>
      <c r="I36" s="67">
        <v>99.2</v>
      </c>
      <c r="J36" s="66">
        <v>-0.2077</v>
      </c>
      <c r="K36" s="67">
        <v>108.8</v>
      </c>
      <c r="L36" s="95">
        <v>86.3</v>
      </c>
      <c r="M36" s="84">
        <v>84.242764678023434</v>
      </c>
      <c r="N36" s="71">
        <f t="shared" si="7"/>
        <v>2.8941510208890797E-3</v>
      </c>
      <c r="O36" s="6"/>
      <c r="P36" s="25">
        <v>44317</v>
      </c>
      <c r="Q36" s="71">
        <f t="shared" si="8"/>
        <v>0.70012278427620933</v>
      </c>
      <c r="R36" s="71">
        <f t="shared" si="1"/>
        <v>7.2536338172605408E-2</v>
      </c>
      <c r="S36" s="71">
        <f t="shared" si="2"/>
        <v>0.14941741528262026</v>
      </c>
      <c r="T36" s="71">
        <f t="shared" si="3"/>
        <v>-1.4304219641707648E-3</v>
      </c>
      <c r="U36" s="71">
        <f t="shared" si="4"/>
        <v>6.4691697619179533E-2</v>
      </c>
      <c r="V36" s="71">
        <f t="shared" si="5"/>
        <v>1.4662186613556321E-2</v>
      </c>
      <c r="W36" s="73">
        <f t="shared" si="6"/>
        <v>1.0000000000000002</v>
      </c>
      <c r="X36" s="6"/>
    </row>
    <row r="37" spans="5:24" ht="13.5" customHeight="1">
      <c r="E37" s="6"/>
      <c r="F37" s="25">
        <v>44348</v>
      </c>
      <c r="G37" s="65">
        <v>109.5</v>
      </c>
      <c r="H37" s="65">
        <v>104.7</v>
      </c>
      <c r="I37" s="67">
        <v>99.5</v>
      </c>
      <c r="J37" s="66">
        <v>-0.20979999999999999</v>
      </c>
      <c r="K37" s="67">
        <v>106.7</v>
      </c>
      <c r="L37" s="95">
        <v>87.1</v>
      </c>
      <c r="M37" s="84">
        <v>84.209308626792492</v>
      </c>
      <c r="N37" s="71">
        <f t="shared" si="7"/>
        <v>-3.9713857158907295E-4</v>
      </c>
      <c r="O37" s="6"/>
      <c r="P37" s="25">
        <v>44348</v>
      </c>
      <c r="Q37" s="71">
        <f t="shared" si="8"/>
        <v>0.70040094050526114</v>
      </c>
      <c r="R37" s="71">
        <f t="shared" si="1"/>
        <v>7.2843450580267685E-2</v>
      </c>
      <c r="S37" s="71">
        <f t="shared" si="2"/>
        <v>0.14992882498532933</v>
      </c>
      <c r="T37" s="71">
        <f t="shared" si="3"/>
        <v>-1.4454586313098147E-3</v>
      </c>
      <c r="U37" s="71">
        <f t="shared" si="4"/>
        <v>6.3468258413767617E-2</v>
      </c>
      <c r="V37" s="71">
        <f t="shared" si="5"/>
        <v>1.4803984146683956E-2</v>
      </c>
      <c r="W37" s="73">
        <f t="shared" si="6"/>
        <v>0.99999999999999978</v>
      </c>
      <c r="X37" s="6"/>
    </row>
    <row r="38" spans="5:24" ht="13.5" customHeight="1">
      <c r="E38" s="6"/>
      <c r="F38" s="25">
        <v>44378</v>
      </c>
      <c r="G38" s="65">
        <v>109.7</v>
      </c>
      <c r="H38" s="65">
        <v>104.9</v>
      </c>
      <c r="I38" s="67">
        <v>99.7</v>
      </c>
      <c r="J38" s="66">
        <v>-0.20910000000000001</v>
      </c>
      <c r="K38" s="67">
        <v>108.9</v>
      </c>
      <c r="L38" s="95">
        <v>88.8</v>
      </c>
      <c r="M38" s="84">
        <v>84.48906629928625</v>
      </c>
      <c r="N38" s="71">
        <f t="shared" si="7"/>
        <v>3.3221703996362262E-3</v>
      </c>
      <c r="O38" s="6"/>
      <c r="P38" s="25">
        <v>44378</v>
      </c>
      <c r="Q38" s="71">
        <f t="shared" si="8"/>
        <v>0.69935682907314156</v>
      </c>
      <c r="R38" s="71">
        <f t="shared" si="1"/>
        <v>7.2740939775815208E-2</v>
      </c>
      <c r="S38" s="71">
        <f t="shared" si="2"/>
        <v>0.14973275174196843</v>
      </c>
      <c r="T38" s="71">
        <f t="shared" si="3"/>
        <v>-1.4358656523719799E-3</v>
      </c>
      <c r="U38" s="71">
        <f t="shared" si="4"/>
        <v>6.4562395020919455E-2</v>
      </c>
      <c r="V38" s="71">
        <f t="shared" si="5"/>
        <v>1.5042950040527414E-2</v>
      </c>
      <c r="W38" s="73">
        <f t="shared" si="6"/>
        <v>1</v>
      </c>
      <c r="X38" s="6"/>
    </row>
    <row r="39" spans="5:24" ht="13.5" customHeight="1">
      <c r="E39" s="6"/>
      <c r="F39" s="25">
        <v>44409</v>
      </c>
      <c r="G39" s="65">
        <v>109.7</v>
      </c>
      <c r="H39" s="65">
        <v>105</v>
      </c>
      <c r="I39" s="67">
        <v>99.9</v>
      </c>
      <c r="J39" s="66">
        <v>-0.21029999999999999</v>
      </c>
      <c r="K39" s="67">
        <v>111.6</v>
      </c>
      <c r="L39" s="95">
        <v>90.5</v>
      </c>
      <c r="M39" s="84">
        <v>84.679181434156447</v>
      </c>
      <c r="N39" s="71">
        <f t="shared" si="7"/>
        <v>2.250174409511807E-3</v>
      </c>
      <c r="O39" s="6"/>
      <c r="P39" s="25">
        <v>44409</v>
      </c>
      <c r="Q39" s="71">
        <f t="shared" si="8"/>
        <v>0.69778668732602256</v>
      </c>
      <c r="R39" s="71">
        <f t="shared" si="1"/>
        <v>7.2646814898571596E-2</v>
      </c>
      <c r="S39" s="71">
        <f t="shared" si="2"/>
        <v>0.1496962756166704</v>
      </c>
      <c r="T39" s="71">
        <f t="shared" si="3"/>
        <v>-1.4408637196958525E-3</v>
      </c>
      <c r="U39" s="71">
        <f t="shared" si="4"/>
        <v>6.601457125972468E-2</v>
      </c>
      <c r="V39" s="71">
        <f t="shared" si="5"/>
        <v>1.5296514618706694E-2</v>
      </c>
      <c r="W39" s="73">
        <f t="shared" si="6"/>
        <v>1</v>
      </c>
      <c r="X39" s="6"/>
    </row>
    <row r="40" spans="5:24" ht="13.5" customHeight="1">
      <c r="E40" s="6"/>
      <c r="F40" s="25">
        <v>44440</v>
      </c>
      <c r="G40" s="65">
        <v>109.7</v>
      </c>
      <c r="H40" s="65">
        <v>105.7</v>
      </c>
      <c r="I40" s="67">
        <v>100</v>
      </c>
      <c r="J40" s="66">
        <v>-0.21029999999999999</v>
      </c>
      <c r="K40" s="67">
        <v>113.9</v>
      </c>
      <c r="L40" s="95">
        <v>104.8</v>
      </c>
      <c r="M40" s="84">
        <v>85.052759893884229</v>
      </c>
      <c r="N40" s="71">
        <f t="shared" si="7"/>
        <v>4.4116919105821051E-3</v>
      </c>
      <c r="O40" s="6"/>
      <c r="P40" s="25">
        <v>44440</v>
      </c>
      <c r="Q40" s="71">
        <f t="shared" si="8"/>
        <v>0.69472178883013558</v>
      </c>
      <c r="R40" s="71">
        <f t="shared" si="1"/>
        <v>7.2809912097683865E-2</v>
      </c>
      <c r="S40" s="71">
        <f t="shared" si="2"/>
        <v>0.14918795046418959</v>
      </c>
      <c r="T40" s="71">
        <f t="shared" si="3"/>
        <v>-1.4345349932705937E-3</v>
      </c>
      <c r="U40" s="71">
        <f t="shared" si="4"/>
        <v>6.707915405591082E-2</v>
      </c>
      <c r="V40" s="71">
        <f t="shared" si="5"/>
        <v>1.7635729545350896E-2</v>
      </c>
      <c r="W40" s="73">
        <f t="shared" si="6"/>
        <v>1.0000000000000002</v>
      </c>
      <c r="X40" s="6"/>
    </row>
    <row r="41" spans="5:24" ht="13.5" customHeight="1">
      <c r="E41" s="6"/>
      <c r="F41" s="25">
        <v>44470</v>
      </c>
      <c r="G41" s="65">
        <v>112.3</v>
      </c>
      <c r="H41" s="65">
        <v>105.5</v>
      </c>
      <c r="I41" s="67">
        <v>100.1</v>
      </c>
      <c r="J41" s="66">
        <v>-0.21029999999999999</v>
      </c>
      <c r="K41" s="67">
        <v>113.5</v>
      </c>
      <c r="L41" s="95">
        <v>108.1</v>
      </c>
      <c r="M41" s="84">
        <v>86.481371991972907</v>
      </c>
      <c r="N41" s="71">
        <f t="shared" si="7"/>
        <v>1.6796775317709622E-2</v>
      </c>
      <c r="O41" s="6"/>
      <c r="P41" s="25">
        <v>44470</v>
      </c>
      <c r="Q41" s="71">
        <f t="shared" si="8"/>
        <v>0.69943907092433233</v>
      </c>
      <c r="R41" s="71">
        <f t="shared" si="1"/>
        <v>7.1471651722591317E-2</v>
      </c>
      <c r="S41" s="71">
        <f t="shared" si="2"/>
        <v>0.14687019278556593</v>
      </c>
      <c r="T41" s="71">
        <f t="shared" si="3"/>
        <v>-1.4108374732230606E-3</v>
      </c>
      <c r="U41" s="71">
        <f t="shared" si="4"/>
        <v>6.5739372491625384E-2</v>
      </c>
      <c r="V41" s="71">
        <f t="shared" si="5"/>
        <v>1.7890549549108237E-2</v>
      </c>
      <c r="W41" s="73">
        <f t="shared" si="6"/>
        <v>1.0000000000000002</v>
      </c>
      <c r="X41" s="6"/>
    </row>
    <row r="42" spans="5:24" ht="13.5" customHeight="1">
      <c r="E42" s="6"/>
      <c r="F42" s="25">
        <v>44501</v>
      </c>
      <c r="G42" s="65">
        <v>112.3</v>
      </c>
      <c r="H42" s="65">
        <v>105.8</v>
      </c>
      <c r="I42" s="67">
        <v>100.7</v>
      </c>
      <c r="J42" s="66">
        <v>-0.21429999999999999</v>
      </c>
      <c r="K42" s="67">
        <v>116.3</v>
      </c>
      <c r="L42" s="95">
        <v>109</v>
      </c>
      <c r="M42" s="84">
        <v>86.725894372680841</v>
      </c>
      <c r="N42" s="71">
        <f t="shared" si="7"/>
        <v>2.82745723241562E-3</v>
      </c>
      <c r="O42" s="6"/>
      <c r="P42" s="25">
        <v>44501</v>
      </c>
      <c r="Q42" s="71">
        <f t="shared" si="8"/>
        <v>0.69746701277469103</v>
      </c>
      <c r="R42" s="71">
        <f t="shared" si="1"/>
        <v>7.1472802354981366E-2</v>
      </c>
      <c r="S42" s="71">
        <f t="shared" si="2"/>
        <v>0.14733395315004896</v>
      </c>
      <c r="T42" s="71">
        <f t="shared" si="3"/>
        <v>-1.4336187369143932E-3</v>
      </c>
      <c r="U42" s="71">
        <f t="shared" si="4"/>
        <v>6.7171213014876358E-2</v>
      </c>
      <c r="V42" s="71">
        <f t="shared" si="5"/>
        <v>1.7988637442316702E-2</v>
      </c>
      <c r="W42" s="73">
        <f t="shared" si="6"/>
        <v>1</v>
      </c>
      <c r="X42" s="6"/>
    </row>
    <row r="43" spans="5:24" ht="13.5" customHeight="1">
      <c r="E43" s="6"/>
      <c r="F43" s="25">
        <v>44531</v>
      </c>
      <c r="G43" s="65">
        <v>112.3</v>
      </c>
      <c r="H43" s="65">
        <v>106.8</v>
      </c>
      <c r="I43" s="67">
        <v>101.2</v>
      </c>
      <c r="J43" s="66">
        <v>-0.27629999999999999</v>
      </c>
      <c r="K43" s="67">
        <v>126.9</v>
      </c>
      <c r="L43" s="95">
        <v>133.4</v>
      </c>
      <c r="M43" s="84">
        <v>87.692139585724547</v>
      </c>
      <c r="N43" s="71">
        <f t="shared" si="7"/>
        <v>1.1141369253472755E-2</v>
      </c>
      <c r="O43" s="6"/>
      <c r="P43" s="25">
        <v>44531</v>
      </c>
      <c r="Q43" s="71">
        <f t="shared" si="8"/>
        <v>0.68978189794532108</v>
      </c>
      <c r="R43" s="71">
        <f t="shared" si="1"/>
        <v>7.1353374399375072E-2</v>
      </c>
      <c r="S43" s="71">
        <f t="shared" si="2"/>
        <v>0.14643402651268553</v>
      </c>
      <c r="T43" s="71">
        <f t="shared" si="3"/>
        <v>-1.8280181485310031E-3</v>
      </c>
      <c r="U43" s="71">
        <f t="shared" si="4"/>
        <v>7.2485847203329387E-2</v>
      </c>
      <c r="V43" s="71">
        <f t="shared" si="5"/>
        <v>2.1772872087820125E-2</v>
      </c>
      <c r="W43" s="73">
        <f t="shared" si="6"/>
        <v>1.0000000000000002</v>
      </c>
      <c r="X43" s="6"/>
    </row>
    <row r="44" spans="5:24" ht="13.5" customHeight="1">
      <c r="E44" s="6"/>
      <c r="F44" s="25">
        <v>44562</v>
      </c>
      <c r="G44" s="65">
        <v>111.1</v>
      </c>
      <c r="H44" s="65">
        <v>107.1</v>
      </c>
      <c r="I44" s="67">
        <v>101.1</v>
      </c>
      <c r="J44" s="66">
        <v>-0.2752</v>
      </c>
      <c r="K44" s="67">
        <v>127.8</v>
      </c>
      <c r="L44" s="95">
        <v>133.4</v>
      </c>
      <c r="M44" s="84">
        <v>87.096387047604964</v>
      </c>
      <c r="N44" s="71">
        <f t="shared" si="7"/>
        <v>-6.7936823178683658E-3</v>
      </c>
      <c r="O44" s="6"/>
      <c r="P44" s="25">
        <v>44562</v>
      </c>
      <c r="Q44" s="71">
        <f t="shared" si="8"/>
        <v>0.68707891665038645</v>
      </c>
      <c r="R44" s="71">
        <f t="shared" si="1"/>
        <v>7.2043244140176599E-2</v>
      </c>
      <c r="S44" s="71">
        <f t="shared" si="2"/>
        <v>0.14728997012365719</v>
      </c>
      <c r="T44" s="71">
        <f t="shared" si="3"/>
        <v>-1.833194621347642E-3</v>
      </c>
      <c r="U44" s="71">
        <f t="shared" si="4"/>
        <v>7.3499261861734472E-2</v>
      </c>
      <c r="V44" s="71">
        <f t="shared" si="5"/>
        <v>2.1921801845392986E-2</v>
      </c>
      <c r="W44" s="73">
        <f t="shared" si="6"/>
        <v>1</v>
      </c>
      <c r="X44" s="6"/>
    </row>
    <row r="45" spans="5:24" ht="13.5" customHeight="1">
      <c r="E45" s="6"/>
      <c r="F45" s="25">
        <v>44593</v>
      </c>
      <c r="G45" s="65">
        <v>111.1</v>
      </c>
      <c r="H45" s="65">
        <v>106.6</v>
      </c>
      <c r="I45" s="67">
        <v>101.6</v>
      </c>
      <c r="J45" s="66">
        <v>-0.27289999999999998</v>
      </c>
      <c r="K45" s="67">
        <v>123.5</v>
      </c>
      <c r="L45" s="95">
        <v>137.6</v>
      </c>
      <c r="M45" s="84">
        <v>86.976597597754619</v>
      </c>
      <c r="N45" s="71">
        <f t="shared" si="7"/>
        <v>-1.3753664636498852E-3</v>
      </c>
      <c r="O45" s="6"/>
      <c r="P45" s="25">
        <v>44593</v>
      </c>
      <c r="Q45" s="71">
        <f t="shared" si="8"/>
        <v>0.68802520344134555</v>
      </c>
      <c r="R45" s="71">
        <f t="shared" si="1"/>
        <v>7.1805666905815163E-2</v>
      </c>
      <c r="S45" s="71">
        <f t="shared" si="2"/>
        <v>0.14822226710213934</v>
      </c>
      <c r="T45" s="71">
        <f t="shared" si="3"/>
        <v>-1.8203772765760392E-3</v>
      </c>
      <c r="U45" s="71">
        <f t="shared" si="4"/>
        <v>7.1124103709536077E-2</v>
      </c>
      <c r="V45" s="71">
        <f t="shared" si="5"/>
        <v>2.2643136117739909E-2</v>
      </c>
      <c r="W45" s="73">
        <f t="shared" si="6"/>
        <v>1</v>
      </c>
      <c r="X45" s="6"/>
    </row>
    <row r="46" spans="5:24" ht="13.5" customHeight="1">
      <c r="E46" s="6"/>
      <c r="F46" s="25">
        <v>44621</v>
      </c>
      <c r="G46" s="65">
        <v>111.1</v>
      </c>
      <c r="H46" s="65">
        <v>108.1</v>
      </c>
      <c r="I46" s="67">
        <v>104.3</v>
      </c>
      <c r="J46" s="66">
        <v>-0.29480000000000001</v>
      </c>
      <c r="K46" s="67">
        <v>127.7</v>
      </c>
      <c r="L46" s="95">
        <v>189.1</v>
      </c>
      <c r="M46" s="84">
        <v>88.341852567396757</v>
      </c>
      <c r="N46" s="71">
        <f t="shared" si="7"/>
        <v>1.5696808191510314E-2</v>
      </c>
      <c r="O46" s="6"/>
      <c r="P46" s="25">
        <v>44621</v>
      </c>
      <c r="Q46" s="71">
        <f t="shared" si="8"/>
        <v>0.67739230633834768</v>
      </c>
      <c r="R46" s="71">
        <f t="shared" si="1"/>
        <v>7.1690749649505586E-2</v>
      </c>
      <c r="S46" s="71">
        <f t="shared" si="2"/>
        <v>0.14980971038364918</v>
      </c>
      <c r="T46" s="71">
        <f t="shared" si="3"/>
        <v>-1.9360709183106743E-3</v>
      </c>
      <c r="U46" s="71">
        <f t="shared" si="4"/>
        <v>7.2406350543013129E-2</v>
      </c>
      <c r="V46" s="71">
        <f t="shared" si="5"/>
        <v>3.0636954003795246E-2</v>
      </c>
      <c r="W46" s="73">
        <f t="shared" si="6"/>
        <v>1.0000000000000002</v>
      </c>
      <c r="X46" s="6"/>
    </row>
    <row r="47" spans="5:24" ht="13.5" customHeight="1">
      <c r="E47" s="6"/>
      <c r="F47" s="25">
        <v>44652</v>
      </c>
      <c r="G47" s="65">
        <v>111.9</v>
      </c>
      <c r="H47" s="65">
        <v>109.2</v>
      </c>
      <c r="I47" s="67">
        <v>104.7</v>
      </c>
      <c r="J47" s="66">
        <v>-0.29480000000000001</v>
      </c>
      <c r="K47" s="67">
        <v>133.4</v>
      </c>
      <c r="L47" s="95">
        <v>165.6</v>
      </c>
      <c r="M47" s="84">
        <v>88.837126341341303</v>
      </c>
      <c r="N47" s="71">
        <f t="shared" si="7"/>
        <v>5.6063322145831762E-3</v>
      </c>
      <c r="O47" s="6"/>
      <c r="P47" s="25">
        <v>44652</v>
      </c>
      <c r="Q47" s="71">
        <f t="shared" si="8"/>
        <v>0.67846631117835299</v>
      </c>
      <c r="R47" s="71">
        <f t="shared" si="1"/>
        <v>7.2016509264425155E-2</v>
      </c>
      <c r="S47" s="71">
        <f t="shared" si="2"/>
        <v>0.14954584060441281</v>
      </c>
      <c r="T47" s="71">
        <f t="shared" si="3"/>
        <v>-1.9252771748632371E-3</v>
      </c>
      <c r="U47" s="71">
        <f t="shared" si="4"/>
        <v>7.5216581509403399E-2</v>
      </c>
      <c r="V47" s="71">
        <f t="shared" si="5"/>
        <v>2.668003461826891E-2</v>
      </c>
      <c r="W47" s="73">
        <f t="shared" si="6"/>
        <v>1</v>
      </c>
      <c r="X47" s="6"/>
    </row>
    <row r="48" spans="5:24" ht="13.5" customHeight="1">
      <c r="E48" s="6"/>
      <c r="F48" s="25">
        <v>44682</v>
      </c>
      <c r="G48" s="65">
        <v>111.9</v>
      </c>
      <c r="H48" s="65">
        <v>109.9</v>
      </c>
      <c r="I48" s="67">
        <v>104.8</v>
      </c>
      <c r="J48" s="66">
        <v>-0.24360000000000001</v>
      </c>
      <c r="K48" s="67">
        <v>156.4</v>
      </c>
      <c r="L48" s="95">
        <v>163.9</v>
      </c>
      <c r="M48" s="84">
        <v>90.048273122144465</v>
      </c>
      <c r="N48" s="71">
        <f t="shared" si="7"/>
        <v>1.3633340368862656E-2</v>
      </c>
      <c r="O48" s="6"/>
      <c r="P48" s="25">
        <v>44682</v>
      </c>
      <c r="Q48" s="71">
        <f t="shared" si="8"/>
        <v>0.66934095807410798</v>
      </c>
      <c r="R48" s="71">
        <f t="shared" si="1"/>
        <v>7.1503324395591428E-2</v>
      </c>
      <c r="S48" s="71">
        <f t="shared" si="2"/>
        <v>0.14767536479559659</v>
      </c>
      <c r="T48" s="71">
        <f t="shared" si="3"/>
        <v>-1.5695031076596671E-3</v>
      </c>
      <c r="U48" s="71">
        <f t="shared" si="4"/>
        <v>8.6998872392677701E-2</v>
      </c>
      <c r="V48" s="71">
        <f t="shared" si="5"/>
        <v>2.6050983449686062E-2</v>
      </c>
      <c r="W48" s="73">
        <f t="shared" si="6"/>
        <v>1.0000000000000002</v>
      </c>
      <c r="X48" s="6"/>
    </row>
    <row r="49" spans="5:24" ht="13.5" customHeight="1">
      <c r="E49" s="6"/>
      <c r="F49" s="25">
        <v>44713</v>
      </c>
      <c r="G49" s="65">
        <v>111.9</v>
      </c>
      <c r="H49" s="65">
        <v>111.7</v>
      </c>
      <c r="I49" s="67">
        <v>106.8</v>
      </c>
      <c r="J49" s="66">
        <v>-0.2107</v>
      </c>
      <c r="K49" s="67">
        <v>155.19999999999999</v>
      </c>
      <c r="L49" s="95">
        <v>210.2</v>
      </c>
      <c r="M49" s="84">
        <v>91.02916342044459</v>
      </c>
      <c r="N49" s="71">
        <f t="shared" si="7"/>
        <v>1.0892938468343605E-2</v>
      </c>
      <c r="O49" s="6"/>
      <c r="P49" s="25">
        <v>44713</v>
      </c>
      <c r="Q49" s="71">
        <f t="shared" si="8"/>
        <v>0.66212843378672848</v>
      </c>
      <c r="R49" s="71">
        <f t="shared" si="1"/>
        <v>7.189133555388097E-2</v>
      </c>
      <c r="S49" s="71">
        <f t="shared" si="2"/>
        <v>0.14887194402228685</v>
      </c>
      <c r="T49" s="71">
        <f t="shared" si="3"/>
        <v>-1.3429018396888298E-3</v>
      </c>
      <c r="U49" s="71">
        <f t="shared" si="4"/>
        <v>8.5401093011506973E-2</v>
      </c>
      <c r="V49" s="71">
        <f t="shared" si="5"/>
        <v>3.3050095465285749E-2</v>
      </c>
      <c r="W49" s="73">
        <f t="shared" si="6"/>
        <v>1.0000000000000002</v>
      </c>
      <c r="X49" s="6"/>
    </row>
    <row r="50" spans="5:24" ht="13.5" customHeight="1">
      <c r="E50" s="6"/>
      <c r="F50" s="25">
        <v>44743</v>
      </c>
      <c r="G50" s="65">
        <v>112.5</v>
      </c>
      <c r="H50" s="65">
        <v>112.7</v>
      </c>
      <c r="I50" s="67">
        <v>107</v>
      </c>
      <c r="J50" s="66">
        <v>-0.15329999999999999</v>
      </c>
      <c r="K50" s="67">
        <v>163</v>
      </c>
      <c r="L50" s="95">
        <v>196.7</v>
      </c>
      <c r="M50" s="84">
        <v>91.667092335689418</v>
      </c>
      <c r="N50" s="71">
        <f t="shared" si="7"/>
        <v>7.0079619681702177E-3</v>
      </c>
      <c r="O50" s="6"/>
      <c r="P50" s="25">
        <v>44743</v>
      </c>
      <c r="Q50" s="71">
        <f t="shared" si="8"/>
        <v>0.66104613412779456</v>
      </c>
      <c r="R50" s="71">
        <f t="shared" si="1"/>
        <v>7.2030161801722059E-2</v>
      </c>
      <c r="S50" s="71">
        <f t="shared" si="2"/>
        <v>0.14811276183239155</v>
      </c>
      <c r="T50" s="71">
        <f t="shared" si="3"/>
        <v>-9.7026191281731928E-4</v>
      </c>
      <c r="U50" s="71">
        <f t="shared" si="4"/>
        <v>8.9068966324518203E-2</v>
      </c>
      <c r="V50" s="71">
        <f t="shared" si="5"/>
        <v>3.0712237826390962E-2</v>
      </c>
      <c r="W50" s="73">
        <f t="shared" si="6"/>
        <v>1</v>
      </c>
      <c r="X50" s="6"/>
    </row>
    <row r="51" spans="5:24" ht="13.5" customHeight="1">
      <c r="E51" s="6"/>
      <c r="F51" s="25">
        <v>44774</v>
      </c>
      <c r="G51" s="65">
        <v>112.5</v>
      </c>
      <c r="H51" s="65">
        <v>113.6</v>
      </c>
      <c r="I51" s="67">
        <v>107.4</v>
      </c>
      <c r="J51" s="66">
        <v>1.43E-2</v>
      </c>
      <c r="K51" s="67">
        <v>180.2</v>
      </c>
      <c r="L51" s="95">
        <v>199.2</v>
      </c>
      <c r="M51" s="84">
        <v>92.765146073430287</v>
      </c>
      <c r="N51" s="71">
        <f t="shared" si="7"/>
        <v>1.1978712422989757E-2</v>
      </c>
      <c r="O51" s="6"/>
      <c r="P51" s="25">
        <v>44774</v>
      </c>
      <c r="Q51" s="71">
        <f t="shared" si="8"/>
        <v>0.65322138303190769</v>
      </c>
      <c r="R51" s="71">
        <f t="shared" si="1"/>
        <v>7.1745956307028805E-2</v>
      </c>
      <c r="S51" s="71">
        <f t="shared" si="2"/>
        <v>0.14690670127243671</v>
      </c>
      <c r="T51" s="71">
        <f t="shared" si="3"/>
        <v>8.9435819203144881E-5</v>
      </c>
      <c r="U51" s="71">
        <f t="shared" si="4"/>
        <v>9.7302100910610728E-2</v>
      </c>
      <c r="V51" s="71">
        <f t="shared" si="5"/>
        <v>3.0734422658812793E-2</v>
      </c>
      <c r="W51" s="73">
        <f t="shared" si="6"/>
        <v>0.99999999999999989</v>
      </c>
      <c r="X51" s="6"/>
    </row>
    <row r="52" spans="5:24" ht="13.5" customHeight="1">
      <c r="E52" s="6"/>
      <c r="F52" s="25">
        <v>44805</v>
      </c>
      <c r="G52" s="65">
        <v>112.5</v>
      </c>
      <c r="H52" s="65">
        <v>114.9</v>
      </c>
      <c r="I52" s="67">
        <v>108.4</v>
      </c>
      <c r="J52" s="66">
        <v>0.28050000000000003</v>
      </c>
      <c r="K52" s="67">
        <v>172.1</v>
      </c>
      <c r="L52" s="95">
        <v>240</v>
      </c>
      <c r="M52" s="84">
        <v>93.300867799539731</v>
      </c>
      <c r="N52" s="71">
        <f t="shared" si="7"/>
        <v>5.775032420963111E-3</v>
      </c>
      <c r="O52" s="6"/>
      <c r="P52" s="25">
        <v>44805</v>
      </c>
      <c r="Q52" s="71">
        <f t="shared" si="8"/>
        <v>0.64947066886276072</v>
      </c>
      <c r="R52" s="71">
        <f t="shared" si="1"/>
        <v>7.2150322328223757E-2</v>
      </c>
      <c r="S52" s="71">
        <f t="shared" si="2"/>
        <v>0.14742317404329808</v>
      </c>
      <c r="T52" s="71">
        <f t="shared" si="3"/>
        <v>1.74424492109228E-3</v>
      </c>
      <c r="U52" s="71">
        <f t="shared" si="4"/>
        <v>9.2394783206460968E-2</v>
      </c>
      <c r="V52" s="71">
        <f t="shared" si="5"/>
        <v>3.6816806638164168E-2</v>
      </c>
      <c r="W52" s="73">
        <f t="shared" si="6"/>
        <v>1</v>
      </c>
      <c r="X52" s="6"/>
    </row>
    <row r="53" spans="5:24" ht="13.5" customHeight="1">
      <c r="E53" s="6"/>
      <c r="F53" s="25">
        <v>44835</v>
      </c>
      <c r="G53" s="65">
        <v>115.2</v>
      </c>
      <c r="H53" s="65">
        <v>114.9</v>
      </c>
      <c r="I53" s="67">
        <v>109.1</v>
      </c>
      <c r="J53" s="66">
        <v>0.6946</v>
      </c>
      <c r="K53" s="67">
        <v>159.80000000000001</v>
      </c>
      <c r="L53" s="95">
        <v>235.8</v>
      </c>
      <c r="M53" s="84">
        <v>94.408027200701838</v>
      </c>
      <c r="N53" s="71">
        <f t="shared" si="7"/>
        <v>1.186654987540825E-2</v>
      </c>
      <c r="O53" s="6"/>
      <c r="P53" s="25">
        <v>44835</v>
      </c>
      <c r="Q53" s="71">
        <f t="shared" si="8"/>
        <v>0.65725857327466353</v>
      </c>
      <c r="R53" s="71">
        <f t="shared" si="1"/>
        <v>7.1304187629394084E-2</v>
      </c>
      <c r="S53" s="71">
        <f t="shared" si="2"/>
        <v>0.14663511579456684</v>
      </c>
      <c r="T53" s="71">
        <f t="shared" si="3"/>
        <v>4.2686066944276606E-3</v>
      </c>
      <c r="U53" s="71">
        <f t="shared" si="4"/>
        <v>8.4785213111343419E-2</v>
      </c>
      <c r="V53" s="71">
        <f t="shared" si="5"/>
        <v>3.5748303495604476E-2</v>
      </c>
      <c r="W53" s="73">
        <f t="shared" si="6"/>
        <v>0.99999999999999989</v>
      </c>
      <c r="X53" s="6"/>
    </row>
    <row r="54" spans="5:24" ht="13.5" customHeight="1">
      <c r="E54" s="6"/>
      <c r="F54" s="25">
        <v>44866</v>
      </c>
      <c r="G54" s="65">
        <v>115.2</v>
      </c>
      <c r="H54" s="65">
        <v>116.4</v>
      </c>
      <c r="I54" s="67">
        <v>109.2</v>
      </c>
      <c r="J54" s="66">
        <v>1.3448</v>
      </c>
      <c r="K54" s="67">
        <v>160.9</v>
      </c>
      <c r="L54" s="95">
        <v>320.8</v>
      </c>
      <c r="M54" s="84">
        <v>96.157503805408084</v>
      </c>
      <c r="N54" s="71">
        <f t="shared" si="7"/>
        <v>1.853101538693358E-2</v>
      </c>
      <c r="O54" s="6"/>
      <c r="P54" s="25">
        <v>44866</v>
      </c>
      <c r="Q54" s="71">
        <f t="shared" si="8"/>
        <v>0.64530049978397097</v>
      </c>
      <c r="R54" s="71">
        <f t="shared" si="1"/>
        <v>7.0920816947553908E-2</v>
      </c>
      <c r="S54" s="71">
        <f t="shared" si="2"/>
        <v>0.14409921534030218</v>
      </c>
      <c r="T54" s="71">
        <f t="shared" si="3"/>
        <v>8.1139962811645899E-3</v>
      </c>
      <c r="U54" s="71">
        <f t="shared" si="4"/>
        <v>8.3815651852188852E-2</v>
      </c>
      <c r="V54" s="71">
        <f t="shared" si="5"/>
        <v>4.7749819794819688E-2</v>
      </c>
      <c r="W54" s="73">
        <f t="shared" si="6"/>
        <v>1.0000000000000002</v>
      </c>
      <c r="X54" s="6"/>
    </row>
    <row r="55" spans="5:24" ht="13.5" customHeight="1">
      <c r="E55" s="6"/>
      <c r="F55" s="25">
        <v>44896</v>
      </c>
      <c r="G55" s="65">
        <v>115.2</v>
      </c>
      <c r="H55" s="65">
        <v>117.6</v>
      </c>
      <c r="I55" s="67">
        <v>111.1</v>
      </c>
      <c r="J55" s="66">
        <v>1.8012999999999999</v>
      </c>
      <c r="K55" s="67">
        <v>174.6</v>
      </c>
      <c r="L55" s="95">
        <v>344.1</v>
      </c>
      <c r="M55" s="84">
        <v>97.753467474373736</v>
      </c>
      <c r="N55" s="71">
        <f t="shared" si="7"/>
        <v>1.6597390799530043E-2</v>
      </c>
      <c r="O55" s="6"/>
      <c r="P55" s="25">
        <v>44896</v>
      </c>
      <c r="Q55" s="71">
        <f t="shared" si="8"/>
        <v>0.63476505608228762</v>
      </c>
      <c r="R55" s="71">
        <f t="shared" si="1"/>
        <v>7.0482139772127125E-2</v>
      </c>
      <c r="S55" s="71">
        <f t="shared" si="2"/>
        <v>0.14421287861532886</v>
      </c>
      <c r="T55" s="71">
        <f t="shared" si="3"/>
        <v>1.0690897413207716E-2</v>
      </c>
      <c r="U55" s="71">
        <f t="shared" si="4"/>
        <v>8.9467300081456452E-2</v>
      </c>
      <c r="V55" s="71">
        <f t="shared" si="5"/>
        <v>5.0381728035592301E-2</v>
      </c>
      <c r="W55" s="73">
        <f t="shared" si="6"/>
        <v>1</v>
      </c>
      <c r="X55" s="6"/>
    </row>
    <row r="56" spans="5:24" ht="13.5" customHeight="1">
      <c r="E56" s="6"/>
      <c r="F56" s="25">
        <v>44927</v>
      </c>
      <c r="G56" s="65">
        <v>113.9</v>
      </c>
      <c r="H56" s="65">
        <v>116.6</v>
      </c>
      <c r="I56" s="67">
        <v>111.4</v>
      </c>
      <c r="J56" s="66">
        <v>2.0905999999999998</v>
      </c>
      <c r="K56" s="67">
        <v>161.30000000000001</v>
      </c>
      <c r="L56" s="95">
        <v>315.8</v>
      </c>
      <c r="M56" s="84">
        <v>96.129321927301575</v>
      </c>
      <c r="N56" s="71">
        <f t="shared" si="7"/>
        <v>-1.6614710342606864E-2</v>
      </c>
      <c r="O56" s="6"/>
      <c r="P56" s="25">
        <v>44927</v>
      </c>
      <c r="Q56" s="71">
        <f t="shared" si="8"/>
        <v>0.63820550840930235</v>
      </c>
      <c r="R56" s="71">
        <f t="shared" si="1"/>
        <v>7.1063501339583363E-2</v>
      </c>
      <c r="S56" s="71">
        <f t="shared" si="2"/>
        <v>0.14704540921019921</v>
      </c>
      <c r="T56" s="71">
        <f t="shared" si="3"/>
        <v>1.2617559221294476E-2</v>
      </c>
      <c r="U56" s="71">
        <f t="shared" si="4"/>
        <v>8.4048651928232049E-2</v>
      </c>
      <c r="V56" s="71">
        <f t="shared" si="5"/>
        <v>4.7019369891388565E-2</v>
      </c>
      <c r="W56" s="73">
        <f t="shared" si="6"/>
        <v>1.0000000000000002</v>
      </c>
      <c r="X56" s="6"/>
    </row>
    <row r="57" spans="5:24" ht="13.5" customHeight="1">
      <c r="E57" s="6"/>
      <c r="F57" s="25">
        <v>44958</v>
      </c>
      <c r="G57" s="65">
        <v>113.9</v>
      </c>
      <c r="H57" s="65">
        <v>115.9</v>
      </c>
      <c r="I57" s="67">
        <v>111.5</v>
      </c>
      <c r="J57" s="66">
        <v>2.3325</v>
      </c>
      <c r="K57" s="67">
        <v>144.69999999999999</v>
      </c>
      <c r="L57" s="95">
        <v>282.60000000000002</v>
      </c>
      <c r="M57" s="84">
        <v>94.934667472985012</v>
      </c>
      <c r="N57" s="71">
        <f t="shared" si="7"/>
        <v>-1.2427576002460805E-2</v>
      </c>
      <c r="O57" s="6"/>
      <c r="P57" s="25">
        <v>44958</v>
      </c>
      <c r="Q57" s="71">
        <f t="shared" si="8"/>
        <v>0.6462366636625454</v>
      </c>
      <c r="R57" s="71">
        <f t="shared" si="1"/>
        <v>7.1525768469741652E-2</v>
      </c>
      <c r="S57" s="71">
        <f t="shared" si="2"/>
        <v>0.14902948209993946</v>
      </c>
      <c r="T57" s="71">
        <f t="shared" si="3"/>
        <v>1.4254667893766074E-2</v>
      </c>
      <c r="U57" s="71">
        <f t="shared" si="4"/>
        <v>7.6347700508557853E-2</v>
      </c>
      <c r="V57" s="71">
        <f t="shared" si="5"/>
        <v>4.260571736544963E-2</v>
      </c>
      <c r="W57" s="73">
        <f t="shared" si="6"/>
        <v>1.0000000000000002</v>
      </c>
      <c r="X57" s="6"/>
    </row>
    <row r="58" spans="5:24" ht="13.5" customHeight="1">
      <c r="E58" s="6"/>
      <c r="F58" s="25">
        <v>44986</v>
      </c>
      <c r="G58" s="65">
        <v>113.9</v>
      </c>
      <c r="H58" s="65">
        <v>116.4</v>
      </c>
      <c r="I58" s="67">
        <v>113</v>
      </c>
      <c r="J58" s="66">
        <v>2.6196999999999999</v>
      </c>
      <c r="K58" s="67">
        <v>150.80000000000001</v>
      </c>
      <c r="L58" s="95">
        <v>310</v>
      </c>
      <c r="M58" s="84">
        <v>96.018637540143203</v>
      </c>
      <c r="N58" s="71">
        <f t="shared" si="7"/>
        <v>1.1418063558990665E-2</v>
      </c>
      <c r="O58" s="6"/>
      <c r="P58" s="25">
        <v>44986</v>
      </c>
      <c r="Q58" s="71">
        <f t="shared" si="8"/>
        <v>0.63894119251594106</v>
      </c>
      <c r="R58" s="71">
        <f t="shared" si="1"/>
        <v>7.1023385669953504E-2</v>
      </c>
      <c r="S58" s="71">
        <f t="shared" si="2"/>
        <v>0.14932931145563005</v>
      </c>
      <c r="T58" s="71">
        <f t="shared" si="3"/>
        <v>1.5829103016490046E-2</v>
      </c>
      <c r="U58" s="71">
        <f t="shared" si="4"/>
        <v>7.8667992176880058E-2</v>
      </c>
      <c r="V58" s="71">
        <f t="shared" si="5"/>
        <v>4.6209015165105435E-2</v>
      </c>
      <c r="W58" s="73">
        <f t="shared" si="6"/>
        <v>1</v>
      </c>
      <c r="X58" s="6"/>
    </row>
    <row r="59" spans="5:24" ht="13.5" customHeight="1">
      <c r="E59" s="6"/>
      <c r="F59" s="25">
        <v>45017</v>
      </c>
      <c r="G59" s="65">
        <v>115.5</v>
      </c>
      <c r="H59" s="65">
        <v>117.5</v>
      </c>
      <c r="I59" s="67">
        <v>112.7</v>
      </c>
      <c r="J59" s="66">
        <v>2.8557000000000001</v>
      </c>
      <c r="K59" s="67">
        <v>144.30000000000001</v>
      </c>
      <c r="L59" s="95">
        <v>300.89999999999998</v>
      </c>
      <c r="M59" s="84">
        <v>96.587919901880596</v>
      </c>
      <c r="N59" s="71">
        <f t="shared" si="7"/>
        <v>5.9288735637328394E-3</v>
      </c>
      <c r="O59" s="6"/>
      <c r="P59" s="25">
        <v>45017</v>
      </c>
      <c r="Q59" s="71">
        <f t="shared" si="8"/>
        <v>0.64409788648706179</v>
      </c>
      <c r="R59" s="71">
        <f t="shared" si="1"/>
        <v>7.1272006154740386E-2</v>
      </c>
      <c r="S59" s="71">
        <f t="shared" si="2"/>
        <v>0.1480550622118656</v>
      </c>
      <c r="T59" s="71">
        <f t="shared" si="3"/>
        <v>1.7153393596027532E-2</v>
      </c>
      <c r="U59" s="71">
        <f t="shared" si="4"/>
        <v>7.4833452367692302E-2</v>
      </c>
      <c r="V59" s="71">
        <f t="shared" si="5"/>
        <v>4.4588199182612469E-2</v>
      </c>
      <c r="W59" s="73">
        <f t="shared" si="6"/>
        <v>1</v>
      </c>
      <c r="X59" s="6"/>
    </row>
    <row r="60" spans="5:24" ht="13.5" customHeight="1">
      <c r="E60" s="6"/>
      <c r="F60" s="25">
        <v>45047</v>
      </c>
      <c r="G60" s="65">
        <v>115.5</v>
      </c>
      <c r="H60" s="65">
        <v>117.3</v>
      </c>
      <c r="I60" s="67">
        <v>113.2</v>
      </c>
      <c r="J60" s="66">
        <v>3.0728</v>
      </c>
      <c r="K60" s="67">
        <v>141.1</v>
      </c>
      <c r="L60" s="95">
        <v>294.2</v>
      </c>
      <c r="M60" s="84">
        <v>96.509419704808337</v>
      </c>
      <c r="N60" s="71">
        <f t="shared" si="7"/>
        <v>-8.1273307419815755E-4</v>
      </c>
      <c r="O60" s="6"/>
      <c r="P60" s="25">
        <v>45047</v>
      </c>
      <c r="Q60" s="71">
        <f t="shared" si="8"/>
        <v>0.6446217919377184</v>
      </c>
      <c r="R60" s="71">
        <f t="shared" si="1"/>
        <v>7.1208565658187659E-2</v>
      </c>
      <c r="S60" s="71">
        <f t="shared" si="2"/>
        <v>0.14883287837157558</v>
      </c>
      <c r="T60" s="71">
        <f t="shared" si="3"/>
        <v>1.8472465942331956E-2</v>
      </c>
      <c r="U60" s="71">
        <f t="shared" si="4"/>
        <v>7.3233463326261378E-2</v>
      </c>
      <c r="V60" s="71">
        <f t="shared" si="5"/>
        <v>4.3630834763925111E-2</v>
      </c>
      <c r="W60" s="73">
        <f t="shared" si="6"/>
        <v>1</v>
      </c>
      <c r="X60" s="6"/>
    </row>
    <row r="61" spans="5:24" ht="13.5" customHeight="1">
      <c r="E61" s="6"/>
      <c r="F61" s="25">
        <v>45078</v>
      </c>
      <c r="G61" s="65">
        <v>115.5</v>
      </c>
      <c r="H61" s="65">
        <v>117.6</v>
      </c>
      <c r="I61" s="67">
        <v>113.3</v>
      </c>
      <c r="J61" s="66">
        <v>3.2816000000000001</v>
      </c>
      <c r="K61" s="67">
        <v>135.6</v>
      </c>
      <c r="L61" s="95">
        <v>276.8</v>
      </c>
      <c r="M61" s="84">
        <v>96.136289472951574</v>
      </c>
      <c r="N61" s="71">
        <f t="shared" si="7"/>
        <v>-3.8662571280404512E-3</v>
      </c>
      <c r="O61" s="6"/>
      <c r="P61" s="25">
        <v>45078</v>
      </c>
      <c r="Q61" s="71">
        <f t="shared" si="8"/>
        <v>0.64712373870521167</v>
      </c>
      <c r="R61" s="71">
        <f t="shared" si="1"/>
        <v>7.1667770781577669E-2</v>
      </c>
      <c r="S61" s="71">
        <f t="shared" si="2"/>
        <v>0.14954252603655835</v>
      </c>
      <c r="T61" s="71">
        <f t="shared" si="3"/>
        <v>1.9804257833735274E-2</v>
      </c>
      <c r="U61" s="71">
        <f t="shared" si="4"/>
        <v>7.0652022294025479E-2</v>
      </c>
      <c r="V61" s="71">
        <f t="shared" si="5"/>
        <v>4.1209684348891752E-2</v>
      </c>
      <c r="W61" s="73">
        <f t="shared" si="6"/>
        <v>1.0000000000000002</v>
      </c>
      <c r="X61" s="6"/>
    </row>
    <row r="62" spans="5:24" ht="13.5" customHeight="1">
      <c r="E62" s="6"/>
      <c r="F62" s="25">
        <v>45108</v>
      </c>
      <c r="G62" s="65">
        <v>116.5</v>
      </c>
      <c r="H62" s="65">
        <v>116</v>
      </c>
      <c r="I62" s="67">
        <v>113</v>
      </c>
      <c r="J62" s="66">
        <v>3.3961000000000001</v>
      </c>
      <c r="K62" s="67">
        <v>127.9</v>
      </c>
      <c r="L62" s="95">
        <v>162.9</v>
      </c>
      <c r="M62" s="84">
        <v>94.593639241120485</v>
      </c>
      <c r="N62" s="71">
        <f t="shared" si="7"/>
        <v>-1.6046492331754925E-2</v>
      </c>
      <c r="O62" s="6"/>
      <c r="P62" s="25">
        <v>45108</v>
      </c>
      <c r="Q62" s="71">
        <f t="shared" si="8"/>
        <v>0.66337132450957326</v>
      </c>
      <c r="R62" s="71">
        <f t="shared" si="1"/>
        <v>7.184556843319756E-2</v>
      </c>
      <c r="S62" s="71">
        <f t="shared" si="2"/>
        <v>0.15157887090302685</v>
      </c>
      <c r="T62" s="71">
        <f t="shared" si="3"/>
        <v>2.082949881238098E-2</v>
      </c>
      <c r="U62" s="71">
        <f t="shared" si="4"/>
        <v>6.7726849547476944E-2</v>
      </c>
      <c r="V62" s="71">
        <f t="shared" si="5"/>
        <v>2.4647887794344528E-2</v>
      </c>
      <c r="W62" s="73">
        <f t="shared" si="6"/>
        <v>1.0000000000000002</v>
      </c>
      <c r="X62" s="6"/>
    </row>
    <row r="63" spans="5:24" ht="13.5" customHeight="1">
      <c r="E63" s="6"/>
      <c r="F63" s="25">
        <v>45139</v>
      </c>
      <c r="G63" s="65">
        <v>116.5</v>
      </c>
      <c r="H63" s="65">
        <v>116.4</v>
      </c>
      <c r="I63" s="67">
        <v>113.6</v>
      </c>
      <c r="J63" s="66">
        <v>3.5623999999999998</v>
      </c>
      <c r="K63" s="67">
        <v>131</v>
      </c>
      <c r="L63" s="95">
        <v>161.19999999999999</v>
      </c>
      <c r="M63" s="84">
        <v>94.920638559321844</v>
      </c>
      <c r="N63" s="71">
        <f t="shared" si="7"/>
        <v>3.456884847910624E-3</v>
      </c>
      <c r="O63" s="6"/>
      <c r="P63" s="25">
        <v>45139</v>
      </c>
      <c r="Q63" s="71">
        <f t="shared" si="8"/>
        <v>0.66108602624229085</v>
      </c>
      <c r="R63" s="71">
        <f t="shared" si="1"/>
        <v>7.1844952046493979E-2</v>
      </c>
      <c r="S63" s="71">
        <f t="shared" si="2"/>
        <v>0.15185875623190317</v>
      </c>
      <c r="T63" s="71">
        <f t="shared" si="3"/>
        <v>2.1774205410687159E-2</v>
      </c>
      <c r="U63" s="71">
        <f t="shared" si="4"/>
        <v>6.9129419197944214E-2</v>
      </c>
      <c r="V63" s="71">
        <f t="shared" si="5"/>
        <v>2.4306640870680716E-2</v>
      </c>
      <c r="W63" s="73">
        <f t="shared" si="6"/>
        <v>1.0000000000000002</v>
      </c>
      <c r="X63" s="6"/>
    </row>
    <row r="64" spans="5:24" ht="13.5" customHeight="1">
      <c r="E64" s="6"/>
      <c r="F64" s="25">
        <v>45170</v>
      </c>
      <c r="G64" s="65">
        <v>116.5</v>
      </c>
      <c r="H64" s="65">
        <v>118.5</v>
      </c>
      <c r="I64" s="67">
        <v>114.8</v>
      </c>
      <c r="J64" s="66">
        <v>3.7208000000000001</v>
      </c>
      <c r="K64" s="67">
        <v>132.4</v>
      </c>
      <c r="L64" s="95">
        <v>144.5</v>
      </c>
      <c r="M64" s="84">
        <v>95.11894283336575</v>
      </c>
      <c r="N64" s="71">
        <f t="shared" si="7"/>
        <v>2.0891586598417167E-3</v>
      </c>
      <c r="O64" s="6"/>
      <c r="P64" s="25">
        <v>45170</v>
      </c>
      <c r="Q64" s="71">
        <f t="shared" si="8"/>
        <v>0.65970779199567808</v>
      </c>
      <c r="R64" s="71">
        <f t="shared" si="1"/>
        <v>7.2988639014498591E-2</v>
      </c>
      <c r="S64" s="71">
        <f t="shared" si="2"/>
        <v>0.15314295808600609</v>
      </c>
      <c r="T64" s="71">
        <f t="shared" si="3"/>
        <v>2.2694969129504573E-2</v>
      </c>
      <c r="U64" s="71">
        <f t="shared" si="4"/>
        <v>6.9722545424469387E-2</v>
      </c>
      <c r="V64" s="71">
        <f t="shared" si="5"/>
        <v>2.1743096349843415E-2</v>
      </c>
      <c r="W64" s="73">
        <f t="shared" si="6"/>
        <v>1.0000000000000002</v>
      </c>
      <c r="X64" s="6"/>
    </row>
    <row r="65" spans="5:24" ht="13.5" customHeight="1">
      <c r="E65" s="6"/>
      <c r="F65" s="25">
        <v>45200</v>
      </c>
      <c r="G65" s="65">
        <v>119.2</v>
      </c>
      <c r="H65" s="65">
        <v>117.7</v>
      </c>
      <c r="I65" s="67">
        <v>114.5</v>
      </c>
      <c r="J65" s="66">
        <v>3.8014000000000001</v>
      </c>
      <c r="K65" s="67">
        <v>145</v>
      </c>
      <c r="L65" s="95">
        <v>134.5</v>
      </c>
      <c r="M65" s="84">
        <v>97.023086018208232</v>
      </c>
      <c r="N65" s="71">
        <f t="shared" si="7"/>
        <v>2.001854865206254E-2</v>
      </c>
      <c r="O65" s="6"/>
      <c r="P65" s="25">
        <v>45200</v>
      </c>
      <c r="Q65" s="71">
        <f t="shared" si="8"/>
        <v>0.66174988486636444</v>
      </c>
      <c r="R65" s="71">
        <f t="shared" si="1"/>
        <v>7.1073108233882201E-2</v>
      </c>
      <c r="S65" s="71">
        <f t="shared" si="2"/>
        <v>0.14974507955765368</v>
      </c>
      <c r="T65" s="71">
        <f t="shared" si="3"/>
        <v>2.2731535389089716E-2</v>
      </c>
      <c r="U65" s="71">
        <f t="shared" si="4"/>
        <v>7.4859200019367342E-2</v>
      </c>
      <c r="V65" s="71">
        <f t="shared" si="5"/>
        <v>1.9841191933642706E-2</v>
      </c>
      <c r="W65" s="73">
        <f t="shared" si="6"/>
        <v>1</v>
      </c>
      <c r="X65" s="6"/>
    </row>
    <row r="66" spans="5:24" ht="13.5" customHeight="1">
      <c r="E66" s="6"/>
      <c r="F66" s="25">
        <v>45231</v>
      </c>
      <c r="G66" s="67">
        <v>119.2</v>
      </c>
      <c r="H66" s="67">
        <v>117.4</v>
      </c>
      <c r="I66" s="67">
        <v>114.2</v>
      </c>
      <c r="J66" s="66">
        <v>3.9102000000000001</v>
      </c>
      <c r="K66" s="67">
        <v>150.30000000000001</v>
      </c>
      <c r="L66" s="95">
        <v>137</v>
      </c>
      <c r="M66" s="84">
        <v>97.331825914320191</v>
      </c>
      <c r="N66" s="71">
        <f t="shared" si="7"/>
        <v>3.1821281798232182E-3</v>
      </c>
      <c r="O66" s="6"/>
      <c r="P66" s="25">
        <v>45231</v>
      </c>
      <c r="Q66" s="71">
        <f t="shared" si="8"/>
        <v>0.65965079149390904</v>
      </c>
      <c r="R66" s="71">
        <f t="shared" si="1"/>
        <v>7.0667081615798127E-2</v>
      </c>
      <c r="S66" s="71">
        <f t="shared" si="2"/>
        <v>0.14887898236586991</v>
      </c>
      <c r="T66" s="71">
        <f t="shared" si="3"/>
        <v>2.3307966507382597E-2</v>
      </c>
      <c r="U66" s="71">
        <f t="shared" si="4"/>
        <v>7.7349297468497419E-2</v>
      </c>
      <c r="V66" s="71">
        <f t="shared" si="5"/>
        <v>2.0145880548542997E-2</v>
      </c>
      <c r="W66" s="73">
        <f t="shared" si="6"/>
        <v>1.0000000000000002</v>
      </c>
      <c r="X66" s="6"/>
    </row>
    <row r="67" spans="5:24" ht="13.5" customHeight="1">
      <c r="E67" s="6"/>
      <c r="F67" s="68">
        <v>45261</v>
      </c>
      <c r="G67" s="69">
        <v>119.2</v>
      </c>
      <c r="H67" s="69">
        <v>117.7</v>
      </c>
      <c r="I67" s="69">
        <v>114.1</v>
      </c>
      <c r="J67" s="70">
        <v>3.9655</v>
      </c>
      <c r="K67" s="69">
        <v>149.30000000000001</v>
      </c>
      <c r="L67" s="96">
        <v>143.69999999999999</v>
      </c>
      <c r="M67" s="85">
        <v>97.414601771871716</v>
      </c>
      <c r="N67" s="72">
        <f t="shared" si="7"/>
        <v>8.5045006372719278E-4</v>
      </c>
      <c r="O67" s="6"/>
      <c r="P67" s="25">
        <v>45261</v>
      </c>
      <c r="Q67" s="71">
        <f t="shared" si="8"/>
        <v>0.6590902681333729</v>
      </c>
      <c r="R67" s="71">
        <f t="shared" si="1"/>
        <v>7.078746069204285E-2</v>
      </c>
      <c r="S67" s="71">
        <f t="shared" si="2"/>
        <v>0.14862221970491685</v>
      </c>
      <c r="T67" s="71">
        <f t="shared" si="3"/>
        <v>2.3617513886660418E-2</v>
      </c>
      <c r="U67" s="71">
        <f t="shared" si="4"/>
        <v>7.6769376229902458E-2</v>
      </c>
      <c r="V67" s="71">
        <f t="shared" si="5"/>
        <v>2.1113161353104606E-2</v>
      </c>
      <c r="W67" s="73">
        <f t="shared" si="6"/>
        <v>1.0000000000000002</v>
      </c>
      <c r="X67" s="6"/>
    </row>
    <row r="68" spans="5:24" ht="13.5" customHeight="1">
      <c r="E68" s="6"/>
      <c r="F68" s="25">
        <v>45292</v>
      </c>
      <c r="G68" s="86" cm="1">
        <f t="array" ref="G68">IF(G295="","",G295*LOOKUP($F68,_xlfn._xlws.FILTER($F$280:$F$289,G$280:G$289&lt;&gt;""),_xlfn._xlws.FILTER(G$280:G$289,G$280:G$289&lt;&gt;"")))</f>
        <v>119.5</v>
      </c>
      <c r="H68" s="86" cm="1">
        <f t="array" ref="H68">IF(H295="","",H295*LOOKUP($F68,_xlfn._xlws.FILTER($F$280:$F$289,H$280:H$289&lt;&gt;""),_xlfn._xlws.FILTER(H$280:H$289,H$280:H$289&lt;&gt;"")))</f>
        <v>117.3</v>
      </c>
      <c r="I68" s="86" cm="1">
        <f t="array" ref="I68">IF(I295="","",I295*LOOKUP($F68,_xlfn._xlws.FILTER($F$280:$F$289,I$280:I$289&lt;&gt;""),_xlfn._xlws.FILTER(I$280:I$289,I$280:I$289&lt;&gt;"")))</f>
        <v>113.8</v>
      </c>
      <c r="J68" s="97" cm="1">
        <f t="array" ref="J68">IF(J295="","",J295*LOOKUP($F68,_xlfn._xlws.FILTER($F$280:$F$289,J$280:J$289&lt;&gt;""),_xlfn._xlws.FILTER(J$280:J$289,J$280:J$289&lt;&gt;"")))</f>
        <v>3.952</v>
      </c>
      <c r="K68" s="86" cm="1">
        <f t="array" ref="K68">IF(K295="","",K295*LOOKUP($F68,_xlfn._xlws.FILTER($F$280:$F$289,K$280:K$289&lt;&gt;""),_xlfn._xlws.FILTER(K$280:K$289,K$280:K$289&lt;&gt;"")))</f>
        <v>139.80000000000001</v>
      </c>
      <c r="L68" s="86" cm="1">
        <f t="array" ref="L68">IF(L295="","",L295*LOOKUP($F68,_xlfn._xlws.FILTER($F$280:$F$289,L$280:L$289&lt;&gt;""),_xlfn._xlws.FILTER(L$280:L$289,L$280:L$289&lt;&gt;"")))</f>
        <v>147.80000000000001</v>
      </c>
      <c r="M68" s="98">
        <f>IF(U295="","",U295)</f>
        <v>97.089683290562718</v>
      </c>
      <c r="N68" s="71">
        <f t="shared" si="7"/>
        <v>-3.3354186682392761E-3</v>
      </c>
      <c r="O68" s="6"/>
      <c r="P68" s="25">
        <v>45292</v>
      </c>
      <c r="Q68" s="71">
        <f t="shared" si="8"/>
        <v>0.66296030253462779</v>
      </c>
      <c r="R68" s="71">
        <f t="shared" si="1"/>
        <v>7.0782982462889887E-2</v>
      </c>
      <c r="S68" s="71">
        <f t="shared" si="2"/>
        <v>0.14872751992610539</v>
      </c>
      <c r="T68" s="71">
        <f t="shared" si="3"/>
        <v>2.3615880152554076E-2</v>
      </c>
      <c r="U68" s="71">
        <f t="shared" si="4"/>
        <v>7.2125087100344404E-2</v>
      </c>
      <c r="V68" s="71">
        <f t="shared" si="5"/>
        <v>2.1788227823478588E-2</v>
      </c>
      <c r="W68" s="73">
        <f t="shared" si="6"/>
        <v>1</v>
      </c>
      <c r="X68" s="6"/>
    </row>
    <row r="69" spans="5:24" ht="13.5" customHeight="1">
      <c r="E69" s="6"/>
      <c r="F69" s="25">
        <v>45323</v>
      </c>
      <c r="G69" s="86" cm="1">
        <f t="array" ref="G69">IF(G296="","",G296*LOOKUP($F69,_xlfn._xlws.FILTER($F$280:$F$289,G$280:G$289&lt;&gt;""),_xlfn._xlws.FILTER(G$280:G$289,G$280:G$289&lt;&gt;"")))</f>
        <v>119.5</v>
      </c>
      <c r="H69" s="86" cm="1">
        <f t="array" ref="H69">IF(H296="","",H296*LOOKUP($F69,_xlfn._xlws.FILTER($F$280:$F$289,H$280:H$289&lt;&gt;""),_xlfn._xlws.FILTER(H$280:H$289,H$280:H$289&lt;&gt;"")))</f>
        <v>116.7</v>
      </c>
      <c r="I69" s="86" cm="1">
        <f t="array" ref="I69">IF(I296="","",I296*LOOKUP($F69,_xlfn._xlws.FILTER($F$280:$F$289,I$280:I$289&lt;&gt;""),_xlfn._xlws.FILTER(I$280:I$289,I$280:I$289&lt;&gt;"")))</f>
        <v>113.6</v>
      </c>
      <c r="J69" s="97" cm="1">
        <f t="array" ref="J69">IF(J296="","",J296*LOOKUP($F69,_xlfn._xlws.FILTER($F$280:$F$289,J$280:J$289&lt;&gt;""),_xlfn._xlws.FILTER(J$280:J$289,J$280:J$289&lt;&gt;"")))</f>
        <v>3.9068000000000001</v>
      </c>
      <c r="K69" s="86" cm="1">
        <f t="array" ref="K69">IF(K296="","",K296*LOOKUP($F69,_xlfn._xlws.FILTER($F$280:$F$289,K$280:K$289&lt;&gt;""),_xlfn._xlws.FILTER(K$280:K$289,K$280:K$289&lt;&gt;"")))</f>
        <v>134.9</v>
      </c>
      <c r="L69" s="86" cm="1">
        <f t="array" ref="L69">IF(L296="","",L296*LOOKUP($F69,_xlfn._xlws.FILTER($F$280:$F$289,L$280:L$289&lt;&gt;""),_xlfn._xlws.FILTER(L$280:L$289,L$280:L$289&lt;&gt;"")))</f>
        <v>150.30000000000001</v>
      </c>
      <c r="M69" s="99">
        <f t="shared" ref="M69:M132" si="9">IF(U296="","",U296)</f>
        <v>96.793269164210244</v>
      </c>
      <c r="N69" s="71">
        <f t="shared" si="7"/>
        <v>-3.0529930298092145E-3</v>
      </c>
      <c r="O69" s="6"/>
      <c r="P69" s="25">
        <v>45323</v>
      </c>
      <c r="Q69" s="71">
        <f t="shared" si="8"/>
        <v>0.66499051393857156</v>
      </c>
      <c r="R69" s="71">
        <f t="shared" si="1"/>
        <v>7.0636574140018685E-2</v>
      </c>
      <c r="S69" s="71">
        <f t="shared" si="2"/>
        <v>0.14892079001797454</v>
      </c>
      <c r="T69" s="71">
        <f t="shared" si="3"/>
        <v>2.3417272267998761E-2</v>
      </c>
      <c r="U69" s="71">
        <f t="shared" si="4"/>
        <v>6.9810227777128142E-2</v>
      </c>
      <c r="V69" s="71">
        <f t="shared" si="5"/>
        <v>2.2224621858308483E-2</v>
      </c>
      <c r="W69" s="73">
        <f t="shared" si="6"/>
        <v>1</v>
      </c>
      <c r="X69" s="6"/>
    </row>
    <row r="70" spans="5:24" ht="13.5" customHeight="1">
      <c r="E70" s="6"/>
      <c r="F70" s="25">
        <v>45352</v>
      </c>
      <c r="G70" s="86" cm="1">
        <f t="array" ref="G70">IF(G297="","",G297*LOOKUP($F70,_xlfn._xlws.FILTER($F$280:$F$289,G$280:G$289&lt;&gt;""),_xlfn._xlws.FILTER(G$280:G$289,G$280:G$289&lt;&gt;"")))</f>
        <v>119.5</v>
      </c>
      <c r="H70" s="86" cm="1">
        <f t="array" ref="H70">IF(H297="","",H297*LOOKUP($F70,_xlfn._xlws.FILTER($F$280:$F$289,H$280:H$289&lt;&gt;""),_xlfn._xlws.FILTER(H$280:H$289,H$280:H$289&lt;&gt;"")))</f>
        <v>117.8</v>
      </c>
      <c r="I70" s="86" cm="1">
        <f t="array" ref="I70">IF(I297="","",I297*LOOKUP($F70,_xlfn._xlws.FILTER($F$280:$F$289,I$280:I$289&lt;&gt;""),_xlfn._xlws.FILTER(I$280:I$289,I$280:I$289&lt;&gt;"")))</f>
        <v>112.7</v>
      </c>
      <c r="J70" s="97" cm="1">
        <f t="array" ref="J70">IF(J297="","",J297*LOOKUP($F70,_xlfn._xlws.FILTER($F$280:$F$289,J$280:J$289&lt;&gt;""),_xlfn._xlws.FILTER(J$280:J$289,J$280:J$289&lt;&gt;"")))</f>
        <v>3.8895</v>
      </c>
      <c r="K70" s="86" cm="1">
        <f t="array" ref="K70">IF(K297="","",K297*LOOKUP($F70,_xlfn._xlws.FILTER($F$280:$F$289,K$280:K$289&lt;&gt;""),_xlfn._xlws.FILTER(K$280:K$289,K$280:K$289&lt;&gt;"")))</f>
        <v>141.30000000000001</v>
      </c>
      <c r="L70" s="86" cm="1">
        <f t="array" ref="L70">IF(L297="","",L297*LOOKUP($F70,_xlfn._xlws.FILTER($F$280:$F$289,L$280:L$289&lt;&gt;""),_xlfn._xlws.FILTER(L$280:L$289,L$280:L$289&lt;&gt;"")))</f>
        <v>166.1</v>
      </c>
      <c r="M70" s="99">
        <f t="shared" si="9"/>
        <v>97.280195624391723</v>
      </c>
      <c r="N70" s="71">
        <f t="shared" si="7"/>
        <v>5.0305818202649455E-3</v>
      </c>
      <c r="O70" s="6"/>
      <c r="P70" s="25">
        <v>45352</v>
      </c>
      <c r="Q70" s="71">
        <f t="shared" si="8"/>
        <v>0.66166196926482723</v>
      </c>
      <c r="R70" s="71">
        <f t="shared" si="1"/>
        <v>7.094548880661769E-2</v>
      </c>
      <c r="S70" s="71">
        <f t="shared" si="2"/>
        <v>0.14700145695843977</v>
      </c>
      <c r="T70" s="71">
        <f t="shared" si="3"/>
        <v>2.3196882636869157E-2</v>
      </c>
      <c r="U70" s="71">
        <f t="shared" si="4"/>
        <v>7.2756196999605588E-2</v>
      </c>
      <c r="V70" s="71">
        <f t="shared" si="5"/>
        <v>2.4438005333640649E-2</v>
      </c>
      <c r="W70" s="73">
        <f t="shared" si="6"/>
        <v>1</v>
      </c>
      <c r="X70" s="6"/>
    </row>
    <row r="71" spans="5:24" ht="13.5" customHeight="1">
      <c r="E71" s="6"/>
      <c r="F71" s="25">
        <v>45383</v>
      </c>
      <c r="G71" s="86" cm="1">
        <f t="array" ref="G71">IF(G298="","",G298*LOOKUP($F71,_xlfn._xlws.FILTER($F$280:$F$289,G$280:G$289&lt;&gt;""),_xlfn._xlws.FILTER(G$280:G$289,G$280:G$289&lt;&gt;"")))</f>
        <v>120.8</v>
      </c>
      <c r="H71" s="86" cm="1">
        <f t="array" ref="H71">IF(H298="","",H298*LOOKUP($F71,_xlfn._xlws.FILTER($F$280:$F$289,H$280:H$289&lt;&gt;""),_xlfn._xlws.FILTER(H$280:H$289,H$280:H$289&lt;&gt;"")))</f>
        <v>118.4</v>
      </c>
      <c r="I71" s="86" cm="1">
        <f t="array" ref="I71">IF(I298="","",I298*LOOKUP($F71,_xlfn._xlws.FILTER($F$280:$F$289,I$280:I$289&lt;&gt;""),_xlfn._xlws.FILTER(I$280:I$289,I$280:I$289&lt;&gt;"")))</f>
        <v>112.9</v>
      </c>
      <c r="J71" s="97" cm="1">
        <f t="array" ref="J71">IF(J298="","",J298*LOOKUP($F71,_xlfn._xlws.FILTER($F$280:$F$289,J$280:J$289&lt;&gt;""),_xlfn._xlws.FILTER(J$280:J$289,J$280:J$289&lt;&gt;"")))</f>
        <v>3.8778999999999999</v>
      </c>
      <c r="K71" s="86" cm="1">
        <f t="array" ref="K71">IF(K298="","",K298*LOOKUP($F71,_xlfn._xlws.FILTER($F$280:$F$289,K$280:K$289&lt;&gt;""),_xlfn._xlws.FILTER(K$280:K$289,K$280:K$289&lt;&gt;"")))</f>
        <v>146.30000000000001</v>
      </c>
      <c r="L71" s="86" cm="1">
        <f t="array" ref="L71">IF(L298="","",L298*LOOKUP($F71,_xlfn._xlws.FILTER($F$280:$F$289,L$280:L$289&lt;&gt;""),_xlfn._xlws.FILTER(L$280:L$289,L$280:L$289&lt;&gt;"")))</f>
        <v>162</v>
      </c>
      <c r="M71" s="99">
        <f t="shared" si="9"/>
        <v>98.225986951530899</v>
      </c>
      <c r="N71" s="71">
        <f t="shared" si="7"/>
        <v>9.7223419532477262E-3</v>
      </c>
      <c r="O71" s="6"/>
      <c r="P71" s="25">
        <v>45383</v>
      </c>
      <c r="Q71" s="71">
        <f t="shared" si="8"/>
        <v>0.66241969479383755</v>
      </c>
      <c r="R71" s="71">
        <f t="shared" si="1"/>
        <v>7.0620246852899277E-2</v>
      </c>
      <c r="S71" s="71">
        <f t="shared" si="2"/>
        <v>0.14584438017320561</v>
      </c>
      <c r="T71" s="71">
        <f t="shared" si="3"/>
        <v>2.290501017986776E-2</v>
      </c>
      <c r="U71" s="71">
        <f t="shared" si="4"/>
        <v>7.4605387177871269E-2</v>
      </c>
      <c r="V71" s="71">
        <f t="shared" si="5"/>
        <v>2.3605280822318567E-2</v>
      </c>
      <c r="W71" s="73">
        <f t="shared" si="6"/>
        <v>1</v>
      </c>
      <c r="X71" s="6"/>
    </row>
    <row r="72" spans="5:24" ht="13.5" customHeight="1">
      <c r="E72" s="6"/>
      <c r="F72" s="25">
        <v>45413</v>
      </c>
      <c r="G72" s="86" cm="1">
        <f t="array" ref="G72">IF(G299="","",G299*LOOKUP($F72,_xlfn._xlws.FILTER($F$280:$F$289,G$280:G$289&lt;&gt;""),_xlfn._xlws.FILTER(G$280:G$289,G$280:G$289&lt;&gt;"")))</f>
        <v>120.8</v>
      </c>
      <c r="H72" s="86" cm="1">
        <f t="array" ref="H72">IF(H299="","",H299*LOOKUP($F72,_xlfn._xlws.FILTER($F$280:$F$289,H$280:H$289&lt;&gt;""),_xlfn._xlws.FILTER(H$280:H$289,H$280:H$289&lt;&gt;"")))</f>
        <v>118.4</v>
      </c>
      <c r="I72" s="86" cm="1">
        <f t="array" ref="I72">IF(I299="","",I299*LOOKUP($F72,_xlfn._xlws.FILTER($F$280:$F$289,I$280:I$289&lt;&gt;""),_xlfn._xlws.FILTER(I$280:I$289,I$280:I$289&lt;&gt;"")))</f>
        <v>112.6</v>
      </c>
      <c r="J72" s="97" cm="1">
        <f t="array" ref="J72">IF(J299="","",J299*LOOKUP($F72,_xlfn._xlws.FILTER($F$280:$F$289,J$280:J$289&lt;&gt;""),_xlfn._xlws.FILTER(J$280:J$289,J$280:J$289&lt;&gt;"")))</f>
        <v>3.8788</v>
      </c>
      <c r="K72" s="86" cm="1">
        <f t="array" ref="K72">IF(K299="","",K299*LOOKUP($F72,_xlfn._xlws.FILTER($F$280:$F$289,K$280:K$289&lt;&gt;""),_xlfn._xlws.FILTER(K$280:K$289,K$280:K$289&lt;&gt;"")))</f>
        <v>140.69999999999999</v>
      </c>
      <c r="L72" s="86" cm="1">
        <f t="array" ref="L72">IF(L299="","",L299*LOOKUP($F72,_xlfn._xlws.FILTER($F$280:$F$289,L$280:L$289&lt;&gt;""),_xlfn._xlws.FILTER(L$280:L$289,L$280:L$289&lt;&gt;"")))</f>
        <v>161.1</v>
      </c>
      <c r="M72" s="99">
        <f t="shared" si="9"/>
        <v>97.895056374047314</v>
      </c>
      <c r="N72" s="71">
        <f t="shared" si="7"/>
        <v>-3.3690735797532456E-3</v>
      </c>
      <c r="O72" s="6"/>
      <c r="P72" s="25">
        <v>45413</v>
      </c>
      <c r="Q72" s="71">
        <f t="shared" si="8"/>
        <v>0.66465897980223498</v>
      </c>
      <c r="R72" s="71">
        <f t="shared" si="1"/>
        <v>7.0858975956683293E-2</v>
      </c>
      <c r="S72" s="71">
        <f t="shared" si="2"/>
        <v>0.1459485511552909</v>
      </c>
      <c r="T72" s="71">
        <f t="shared" si="3"/>
        <v>2.298777357546309E-2</v>
      </c>
      <c r="U72" s="71">
        <f t="shared" si="4"/>
        <v>7.1992225683258457E-2</v>
      </c>
      <c r="V72" s="71">
        <f t="shared" si="5"/>
        <v>2.3553493827069342E-2</v>
      </c>
      <c r="W72" s="73">
        <f t="shared" si="6"/>
        <v>1.0000000000000002</v>
      </c>
      <c r="X72" s="6"/>
    </row>
    <row r="73" spans="5:24" ht="13.5" customHeight="1">
      <c r="E73" s="6"/>
      <c r="F73" s="25">
        <v>45444</v>
      </c>
      <c r="G73" s="86" cm="1">
        <f t="array" ref="G73">IF(G300="","",G300*LOOKUP($F73,_xlfn._xlws.FILTER($F$280:$F$289,G$280:G$289&lt;&gt;""),_xlfn._xlws.FILTER(G$280:G$289,G$280:G$289&lt;&gt;"")))</f>
        <v>120.8</v>
      </c>
      <c r="H73" s="86" cm="1">
        <f t="array" ref="H73">IF(H300="","",H300*LOOKUP($F73,_xlfn._xlws.FILTER($F$280:$F$289,H$280:H$289&lt;&gt;""),_xlfn._xlws.FILTER(H$280:H$289,H$280:H$289&lt;&gt;"")))</f>
        <v>118.5</v>
      </c>
      <c r="I73" s="86" cm="1">
        <f t="array" ref="I73">IF(I300="","",I300*LOOKUP($F73,_xlfn._xlws.FILTER($F$280:$F$289,I$280:I$289&lt;&gt;""),_xlfn._xlws.FILTER(I$280:I$289,I$280:I$289&lt;&gt;"")))</f>
        <v>113</v>
      </c>
      <c r="J73" s="97" cm="1">
        <f t="array" ref="J73">IF(J300="","",J300*LOOKUP($F73,_xlfn._xlws.FILTER($F$280:$F$289,J$280:J$289&lt;&gt;""),_xlfn._xlws.FILTER(J$280:J$289,J$280:J$289&lt;&gt;"")))</f>
        <v>3.8224999999999998</v>
      </c>
      <c r="K73" s="86" cm="1">
        <f t="array" ref="K73">IF(K300="","",K300*LOOKUP($F73,_xlfn._xlws.FILTER($F$280:$F$289,K$280:K$289&lt;&gt;""),_xlfn._xlws.FILTER(K$280:K$289,K$280:K$289&lt;&gt;"")))</f>
        <v>142.1</v>
      </c>
      <c r="L73" s="86" cm="1">
        <f t="array" ref="L73">IF(L300="","",L300*LOOKUP($F73,_xlfn._xlws.FILTER($F$280:$F$289,L$280:L$289&lt;&gt;""),_xlfn._xlws.FILTER(L$280:L$289,L$280:L$289&lt;&gt;"")))</f>
        <v>127.9</v>
      </c>
      <c r="M73" s="99">
        <f t="shared" si="9"/>
        <v>97.513952213838209</v>
      </c>
      <c r="N73" s="71">
        <f t="shared" si="7"/>
        <v>-3.8929867791581696E-3</v>
      </c>
      <c r="O73" s="6"/>
      <c r="P73" s="25">
        <v>45444</v>
      </c>
      <c r="Q73" s="71">
        <f t="shared" si="8"/>
        <v>0.66725660092795347</v>
      </c>
      <c r="R73" s="71">
        <f t="shared" si="1"/>
        <v>7.1195988105177369E-2</v>
      </c>
      <c r="S73" s="71">
        <f t="shared" si="2"/>
        <v>0.14703944107746392</v>
      </c>
      <c r="T73" s="71">
        <f t="shared" si="3"/>
        <v>2.2742647502602104E-2</v>
      </c>
      <c r="U73" s="71">
        <f t="shared" si="4"/>
        <v>7.2992725954436052E-2</v>
      </c>
      <c r="V73" s="71">
        <f t="shared" si="5"/>
        <v>1.8772596432367047E-2</v>
      </c>
      <c r="W73" s="73">
        <f t="shared" si="6"/>
        <v>1</v>
      </c>
      <c r="X73" s="6"/>
    </row>
    <row r="74" spans="5:24" ht="13.5" customHeight="1">
      <c r="E74" s="6"/>
      <c r="F74" s="25">
        <v>45474</v>
      </c>
      <c r="G74" s="86" cm="1">
        <f t="array" ref="G74">IF(G301="","",G301*LOOKUP($F74,_xlfn._xlws.FILTER($F$280:$F$289,G$280:G$289&lt;&gt;""),_xlfn._xlws.FILTER(G$280:G$289,G$280:G$289&lt;&gt;"")))</f>
        <v>121.5</v>
      </c>
      <c r="H74" s="86" cm="1">
        <f t="array" ref="H74">IF(H301="","",H301*LOOKUP($F74,_xlfn._xlws.FILTER($F$280:$F$289,H$280:H$289&lt;&gt;""),_xlfn._xlws.FILTER(H$280:H$289,H$280:H$289&lt;&gt;"")))</f>
        <v>118.5</v>
      </c>
      <c r="I74" s="86" cm="1">
        <f t="array" ref="I74">IF(I301="","",I301*LOOKUP($F74,_xlfn._xlws.FILTER($F$280:$F$289,I$280:I$289&lt;&gt;""),_xlfn._xlws.FILTER(I$280:I$289,I$280:I$289&lt;&gt;"")))</f>
        <v>113.5</v>
      </c>
      <c r="J74" s="97" cm="1">
        <f t="array" ref="J74">IF(J301="","",J301*LOOKUP($F74,_xlfn._xlws.FILTER($F$280:$F$289,J$280:J$289&lt;&gt;""),_xlfn._xlws.FILTER(J$280:J$289,J$280:J$289&lt;&gt;"")))</f>
        <v>3.7343000000000002</v>
      </c>
      <c r="K74" s="86" cm="1">
        <f t="array" ref="K74">IF(K301="","",K301*LOOKUP($F74,_xlfn._xlws.FILTER($F$280:$F$289,K$280:K$289&lt;&gt;""),_xlfn._xlws.FILTER(K$280:K$289,K$280:K$289&lt;&gt;"")))</f>
        <v>139.30000000000001</v>
      </c>
      <c r="L74" s="86" cm="1">
        <f t="array" ref="L74">IF(L301="","",L301*LOOKUP($F74,_xlfn._xlws.FILTER($F$280:$F$289,L$280:L$289&lt;&gt;""),_xlfn._xlws.FILTER(L$280:L$289,L$280:L$289&lt;&gt;"")))</f>
        <v>127.9</v>
      </c>
      <c r="M74" s="99">
        <f t="shared" si="9"/>
        <v>97.76301534476849</v>
      </c>
      <c r="N74" s="71">
        <f t="shared" si="7"/>
        <v>2.5541281557752704E-3</v>
      </c>
      <c r="O74" s="6"/>
      <c r="P74" s="25">
        <v>45474</v>
      </c>
      <c r="Q74" s="71">
        <f t="shared" si="8"/>
        <v>0.6694133865007118</v>
      </c>
      <c r="R74" s="71">
        <f t="shared" si="1"/>
        <v>7.1014607696189197E-2</v>
      </c>
      <c r="S74" s="71">
        <f t="shared" si="2"/>
        <v>0.14731379974970696</v>
      </c>
      <c r="T74" s="71">
        <f t="shared" si="3"/>
        <v>2.2161283068705968E-2</v>
      </c>
      <c r="U74" s="71">
        <f t="shared" si="4"/>
        <v>7.1372152017057905E-2</v>
      </c>
      <c r="V74" s="71">
        <f t="shared" si="5"/>
        <v>1.8724770967628184E-2</v>
      </c>
      <c r="W74" s="73">
        <f t="shared" si="6"/>
        <v>1</v>
      </c>
      <c r="X74" s="6"/>
    </row>
    <row r="75" spans="5:24" ht="13.5" customHeight="1">
      <c r="E75" s="6"/>
      <c r="F75" s="25">
        <v>45505</v>
      </c>
      <c r="G75" s="86" cm="1">
        <f t="array" ref="G75">IF(G302="","",G302*LOOKUP($F75,_xlfn._xlws.FILTER($F$280:$F$289,G$280:G$289&lt;&gt;""),_xlfn._xlws.FILTER(G$280:G$289,G$280:G$289&lt;&gt;"")))</f>
        <v>121.5</v>
      </c>
      <c r="H75" s="86" cm="1">
        <f t="array" ref="H75">IF(H302="","",H302*LOOKUP($F75,_xlfn._xlws.FILTER($F$280:$F$289,H$280:H$289&lt;&gt;""),_xlfn._xlws.FILTER(H$280:H$289,H$280:H$289&lt;&gt;"")))</f>
        <v>118.5</v>
      </c>
      <c r="I75" s="86" cm="1">
        <f t="array" ref="I75">IF(I302="","",I302*LOOKUP($F75,_xlfn._xlws.FILTER($F$280:$F$289,I$280:I$289&lt;&gt;""),_xlfn._xlws.FILTER(I$280:I$289,I$280:I$289&lt;&gt;"")))</f>
        <v>113.5</v>
      </c>
      <c r="J75" s="97" cm="1">
        <f t="array" ref="J75">IF(J302="","",J302*LOOKUP($F75,_xlfn._xlws.FILTER($F$280:$F$289,J$280:J$289&lt;&gt;""),_xlfn._xlws.FILTER(J$280:J$289,J$280:J$289&lt;&gt;"")))</f>
        <v>3.6474000000000002</v>
      </c>
      <c r="K75" s="86" cm="1">
        <f t="array" ref="K75">IF(K302="","",K302*LOOKUP($F75,_xlfn._xlws.FILTER($F$280:$F$289,K$280:K$289&lt;&gt;""),_xlfn._xlws.FILTER(K$280:K$289,K$280:K$289&lt;&gt;"")))</f>
        <v>139.4</v>
      </c>
      <c r="L75" s="86" cm="1">
        <f t="array" ref="L75">IF(L302="","",L302*LOOKUP($F75,_xlfn._xlws.FILTER($F$280:$F$289,L$280:L$289&lt;&gt;""),_xlfn._xlws.FILTER(L$280:L$289,L$280:L$289&lt;&gt;"")))</f>
        <v>129.6</v>
      </c>
      <c r="M75" s="99">
        <f t="shared" si="9"/>
        <v>97.741938537006789</v>
      </c>
      <c r="N75" s="71">
        <f t="shared" si="7"/>
        <v>-2.1559081097666244E-4</v>
      </c>
      <c r="O75" s="6"/>
      <c r="P75" s="25">
        <v>45505</v>
      </c>
      <c r="Q75" s="71">
        <f t="shared" si="8"/>
        <v>0.66955773699622656</v>
      </c>
      <c r="R75" s="71">
        <f t="shared" si="1"/>
        <v>7.1029921094481571E-2</v>
      </c>
      <c r="S75" s="71">
        <f t="shared" si="2"/>
        <v>0.14734556609979621</v>
      </c>
      <c r="T75" s="71">
        <f t="shared" si="3"/>
        <v>2.165024075655362E-2</v>
      </c>
      <c r="U75" s="71">
        <f t="shared" si="4"/>
        <v>7.1438789853731435E-2</v>
      </c>
      <c r="V75" s="71">
        <f t="shared" si="5"/>
        <v>1.8977745199210708E-2</v>
      </c>
      <c r="W75" s="73">
        <f t="shared" si="6"/>
        <v>1.0000000000000002</v>
      </c>
      <c r="X75" s="6"/>
    </row>
    <row r="76" spans="5:24" ht="13.5" customHeight="1">
      <c r="E76" s="6"/>
      <c r="F76" s="25">
        <v>45536</v>
      </c>
      <c r="G76" s="86" cm="1">
        <f t="array" ref="G76">IF(G303="","",G303*LOOKUP($F76,_xlfn._xlws.FILTER($F$280:$F$289,G$280:G$289&lt;&gt;""),_xlfn._xlws.FILTER(G$280:G$289,G$280:G$289&lt;&gt;"")))</f>
        <v>121.5</v>
      </c>
      <c r="H76" s="86" cm="1">
        <f t="array" ref="H76">IF(H303="","",H303*LOOKUP($F76,_xlfn._xlws.FILTER($F$280:$F$289,H$280:H$289&lt;&gt;""),_xlfn._xlws.FILTER(H$280:H$289,H$280:H$289&lt;&gt;"")))</f>
        <v>119.8</v>
      </c>
      <c r="I76" s="86" cm="1">
        <f t="array" ref="I76">IF(I303="","",I303*LOOKUP($F76,_xlfn._xlws.FILTER($F$280:$F$289,I$280:I$289&lt;&gt;""),_xlfn._xlws.FILTER(I$280:I$289,I$280:I$289&lt;&gt;"")))</f>
        <v>113.7</v>
      </c>
      <c r="J76" s="97" cm="1">
        <f t="array" ref="J76">IF(J303="","",J303*LOOKUP($F76,_xlfn._xlws.FILTER($F$280:$F$289,J$280:J$289&lt;&gt;""),_xlfn._xlws.FILTER(J$280:J$289,J$280:J$289&lt;&gt;"")))</f>
        <v>3.5870000000000002</v>
      </c>
      <c r="K76" s="86" cm="1">
        <f t="array" ref="K76">IF(K303="","",K303*LOOKUP($F76,_xlfn._xlws.FILTER($F$280:$F$289,K$280:K$289&lt;&gt;""),_xlfn._xlws.FILTER(K$280:K$289,K$280:K$289&lt;&gt;"")))</f>
        <v>143</v>
      </c>
      <c r="L76" s="86" cm="1">
        <f t="array" ref="L76">IF(L303="","",L303*LOOKUP($F76,_xlfn._xlws.FILTER($F$280:$F$289,L$280:L$289&lt;&gt;""),_xlfn._xlws.FILTER(L$280:L$289,L$280:L$289&lt;&gt;"")))</f>
        <v>130.4</v>
      </c>
      <c r="M76" s="99">
        <f t="shared" si="9"/>
        <v>98.000211771210829</v>
      </c>
      <c r="N76" s="71">
        <f t="shared" si="7"/>
        <v>2.642399343310009E-3</v>
      </c>
      <c r="O76" s="6"/>
      <c r="P76" s="25">
        <v>45536</v>
      </c>
      <c r="Q76" s="71">
        <f t="shared" si="8"/>
        <v>0.66779316078669682</v>
      </c>
      <c r="R76" s="71">
        <f t="shared" si="1"/>
        <v>7.1619903909304103E-2</v>
      </c>
      <c r="S76" s="71">
        <f t="shared" si="2"/>
        <v>0.14721620186870624</v>
      </c>
      <c r="T76" s="71">
        <f t="shared" si="3"/>
        <v>2.123560542319624E-2</v>
      </c>
      <c r="U76" s="71">
        <f t="shared" si="4"/>
        <v>7.3090559592667304E-2</v>
      </c>
      <c r="V76" s="71">
        <f t="shared" si="5"/>
        <v>1.9044568419429357E-2</v>
      </c>
      <c r="W76" s="73">
        <f t="shared" si="6"/>
        <v>1</v>
      </c>
      <c r="X76" s="6"/>
    </row>
    <row r="77" spans="5:24" ht="13.5" customHeight="1">
      <c r="E77" s="6"/>
      <c r="F77" s="25">
        <v>45566</v>
      </c>
      <c r="G77" s="86" cm="1">
        <f t="array" ref="G77">IF(G304="","",G304*LOOKUP($F77,_xlfn._xlws.FILTER($F$280:$F$289,G$280:G$289&lt;&gt;""),_xlfn._xlws.FILTER(G$280:G$289,G$280:G$289&lt;&gt;"")))</f>
        <v>125.5</v>
      </c>
      <c r="H77" s="86" cm="1">
        <f t="array" ref="H77">IF(H304="","",H304*LOOKUP($F77,_xlfn._xlws.FILTER($F$280:$F$289,H$280:H$289&lt;&gt;""),_xlfn._xlws.FILTER(H$280:H$289,H$280:H$289&lt;&gt;"")))</f>
        <v>119.3</v>
      </c>
      <c r="I77" s="86" cm="1">
        <f t="array" ref="I77">IF(I304="","",I304*LOOKUP($F77,_xlfn._xlws.FILTER($F$280:$F$289,I$280:I$289&lt;&gt;""),_xlfn._xlws.FILTER(I$280:I$289,I$280:I$289&lt;&gt;"")))</f>
        <v>113.9</v>
      </c>
      <c r="J77" s="97" cm="1">
        <f t="array" ref="J77">IF(J304="","",J304*LOOKUP($F77,_xlfn._xlws.FILTER($F$280:$F$289,J$280:J$289&lt;&gt;""),_xlfn._xlws.FILTER(J$280:J$289,J$280:J$289&lt;&gt;"")))</f>
        <v>3.4462000000000002</v>
      </c>
      <c r="K77" s="86" cm="1">
        <f t="array" ref="K77">IF(K304="","",K304*LOOKUP($F77,_xlfn._xlws.FILTER($F$280:$F$289,K$280:K$289&lt;&gt;""),_xlfn._xlws.FILTER(K$280:K$289,K$280:K$289&lt;&gt;"")))</f>
        <v>136.30000000000001</v>
      </c>
      <c r="L77" s="86" cm="1">
        <f t="array" ref="L77">IF(L304="","",L304*LOOKUP($F77,_xlfn._xlws.FILTER($F$280:$F$289,L$280:L$289&lt;&gt;""),_xlfn._xlws.FILTER(L$280:L$289,L$280:L$289&lt;&gt;"")))</f>
        <v>153.4</v>
      </c>
      <c r="M77" s="99">
        <f t="shared" si="9"/>
        <v>100.06272502591818</v>
      </c>
      <c r="N77" s="71">
        <f t="shared" si="7"/>
        <v>2.1046008140497285E-2</v>
      </c>
      <c r="O77" s="6"/>
      <c r="P77" s="25">
        <v>45566</v>
      </c>
      <c r="Q77" s="71">
        <f t="shared" si="8"/>
        <v>0.67556027379099448</v>
      </c>
      <c r="R77" s="71">
        <f t="shared" si="1"/>
        <v>6.9850906701199034E-2</v>
      </c>
      <c r="S77" s="71">
        <f t="shared" si="2"/>
        <v>0.14443536940856666</v>
      </c>
      <c r="T77" s="71">
        <f t="shared" si="3"/>
        <v>1.9981516078668923E-2</v>
      </c>
      <c r="U77" s="71">
        <f t="shared" si="4"/>
        <v>6.8230066338898276E-2</v>
      </c>
      <c r="V77" s="71">
        <f t="shared" si="5"/>
        <v>2.1941867681672698E-2</v>
      </c>
      <c r="W77" s="73">
        <f t="shared" si="6"/>
        <v>1</v>
      </c>
      <c r="X77" s="6"/>
    </row>
    <row r="78" spans="5:24" ht="13.5" customHeight="1">
      <c r="E78" s="6"/>
      <c r="F78" s="25">
        <v>45597</v>
      </c>
      <c r="G78" s="86" cm="1">
        <f t="array" ref="G78">IF(G305="","",G305*LOOKUP($F78,_xlfn._xlws.FILTER($F$280:$F$289,G$280:G$289&lt;&gt;""),_xlfn._xlws.FILTER(G$280:G$289,G$280:G$289&lt;&gt;"")))</f>
        <v>125.5</v>
      </c>
      <c r="H78" s="86" cm="1">
        <f t="array" ref="H78">IF(H305="","",H305*LOOKUP($F78,_xlfn._xlws.FILTER($F$280:$F$289,H$280:H$289&lt;&gt;""),_xlfn._xlws.FILTER(H$280:H$289,H$280:H$289&lt;&gt;"")))</f>
        <v>118.9</v>
      </c>
      <c r="I78" s="86" cm="1">
        <f t="array" ref="I78">IF(I305="","",I305*LOOKUP($F78,_xlfn._xlws.FILTER($F$280:$F$289,I$280:I$289&lt;&gt;""),_xlfn._xlws.FILTER(I$280:I$289,I$280:I$289&lt;&gt;"")))</f>
        <v>113.8</v>
      </c>
      <c r="J78" s="97" cm="1">
        <f t="array" ref="J78">IF(J305="","",J305*LOOKUP($F78,_xlfn._xlws.FILTER($F$280:$F$289,J$280:J$289&lt;&gt;""),_xlfn._xlws.FILTER(J$280:J$289,J$280:J$289&lt;&gt;"")))</f>
        <v>3.3397999999999999</v>
      </c>
      <c r="K78" s="86" cm="1">
        <f t="array" ref="K78">IF(K305="","",K305*LOOKUP($F78,_xlfn._xlws.FILTER($F$280:$F$289,K$280:K$289&lt;&gt;""),_xlfn._xlws.FILTER(K$280:K$289,K$280:K$289&lt;&gt;"")))</f>
        <v>130.19999999999999</v>
      </c>
      <c r="L78" s="86" cm="1">
        <f t="array" ref="L78">IF(L305="","",L305*LOOKUP($F78,_xlfn._xlws.FILTER($F$280:$F$289,L$280:L$289&lt;&gt;""),_xlfn._xlws.FILTER(L$280:L$289,L$280:L$289&lt;&gt;"")))</f>
        <v>136.4</v>
      </c>
      <c r="M78" s="99">
        <f t="shared" si="9"/>
        <v>99.416005233163503</v>
      </c>
      <c r="N78" s="71">
        <f t="shared" si="7"/>
        <v>-6.4631439188486128E-3</v>
      </c>
      <c r="O78" s="6"/>
      <c r="P78" s="25">
        <v>45597</v>
      </c>
      <c r="Q78" s="71">
        <f t="shared" si="8"/>
        <v>0.67995492029921756</v>
      </c>
      <c r="R78" s="71">
        <f t="shared" si="1"/>
        <v>7.0069573904539162E-2</v>
      </c>
      <c r="S78" s="71">
        <f t="shared" si="2"/>
        <v>0.14524731477944677</v>
      </c>
      <c r="T78" s="71">
        <f t="shared" si="3"/>
        <v>1.9490565361063746E-2</v>
      </c>
      <c r="U78" s="71">
        <f t="shared" si="4"/>
        <v>6.5600468300230114E-2</v>
      </c>
      <c r="V78" s="71">
        <f t="shared" si="5"/>
        <v>1.9637157355502637E-2</v>
      </c>
      <c r="W78" s="73">
        <f t="shared" si="6"/>
        <v>1</v>
      </c>
      <c r="X78" s="6"/>
    </row>
    <row r="79" spans="5:24" ht="13.5" customHeight="1">
      <c r="E79" s="6"/>
      <c r="F79" s="25">
        <v>45627</v>
      </c>
      <c r="G79" s="86" cm="1">
        <f t="array" ref="G79">IF(G306="","",G306*LOOKUP($F79,_xlfn._xlws.FILTER($F$280:$F$289,G$280:G$289&lt;&gt;""),_xlfn._xlws.FILTER(G$280:G$289,G$280:G$289&lt;&gt;"")))</f>
        <v>125.5</v>
      </c>
      <c r="H79" s="86" cm="1">
        <f t="array" ref="H79">IF(H306="","",H306*LOOKUP($F79,_xlfn._xlws.FILTER($F$280:$F$289,H$280:H$289&lt;&gt;""),_xlfn._xlws.FILTER(H$280:H$289,H$280:H$289&lt;&gt;"")))</f>
        <v>119.6</v>
      </c>
      <c r="I79" s="86" cm="1">
        <f t="array" ref="I79">IF(I306="","",I306*LOOKUP($F79,_xlfn._xlws.FILTER($F$280:$F$289,I$280:I$289&lt;&gt;""),_xlfn._xlws.FILTER(I$280:I$289,I$280:I$289&lt;&gt;"")))</f>
        <v>113.2</v>
      </c>
      <c r="J79" s="97" cm="1">
        <f t="array" ref="J79">IF(J306="","",J306*LOOKUP($F79,_xlfn._xlws.FILTER($F$280:$F$289,J$280:J$289&lt;&gt;""),_xlfn._xlws.FILTER(J$280:J$289,J$280:J$289&lt;&gt;"")))</f>
        <v>3.0785999999999998</v>
      </c>
      <c r="K79" s="86" cm="1">
        <f t="array" ref="K79">IF(K306="","",K306*LOOKUP($F79,_xlfn._xlws.FILTER($F$280:$F$289,K$280:K$289&lt;&gt;""),_xlfn._xlws.FILTER(K$280:K$289,K$280:K$289&lt;&gt;"")))</f>
        <v>133.6</v>
      </c>
      <c r="L79" s="86" cm="1">
        <f t="array" ref="L79">IF(L306="","",L306*LOOKUP($F79,_xlfn._xlws.FILTER($F$280:$F$289,L$280:L$289&lt;&gt;""),_xlfn._xlws.FILTER(L$280:L$289,L$280:L$289&lt;&gt;"")))</f>
        <v>162.80000000000001</v>
      </c>
      <c r="M79" s="99">
        <f t="shared" si="9"/>
        <v>99.777502033344078</v>
      </c>
      <c r="N79" s="71">
        <f t="shared" si="7"/>
        <v>3.6362032384296139E-3</v>
      </c>
      <c r="O79" s="6"/>
      <c r="P79" s="25">
        <v>45627</v>
      </c>
      <c r="Q79" s="71">
        <f t="shared" si="8"/>
        <v>0.67749142379002392</v>
      </c>
      <c r="R79" s="71">
        <f t="shared" si="1"/>
        <v>7.0226735840379667E-2</v>
      </c>
      <c r="S79" s="71">
        <f t="shared" si="2"/>
        <v>0.14395805098264466</v>
      </c>
      <c r="T79" s="71">
        <f t="shared" si="3"/>
        <v>1.7901149628736471E-2</v>
      </c>
      <c r="U79" s="71">
        <f t="shared" si="4"/>
        <v>6.7069658455629136E-2</v>
      </c>
      <c r="V79" s="71">
        <f t="shared" si="5"/>
        <v>2.3352981302586274E-2</v>
      </c>
      <c r="W79" s="73">
        <f t="shared" si="6"/>
        <v>1.0000000000000002</v>
      </c>
      <c r="X79" s="6"/>
    </row>
    <row r="80" spans="5:24" ht="13.5" customHeight="1">
      <c r="E80" s="6"/>
      <c r="F80" s="25">
        <v>45658</v>
      </c>
      <c r="G80" s="86" cm="1">
        <f t="array" ref="G80">IF(G307="","",G307*LOOKUP($F80,_xlfn._xlws.FILTER($F$280:$F$289,G$280:G$289&lt;&gt;""),_xlfn._xlws.FILTER(G$280:G$289,G$280:G$289&lt;&gt;"")))</f>
        <v>124.7</v>
      </c>
      <c r="H80" s="86" cm="1">
        <f t="array" ref="H80">IF(H307="","",H307*LOOKUP($F80,_xlfn._xlws.FILTER($F$280:$F$289,H$280:H$289&lt;&gt;""),_xlfn._xlws.FILTER(H$280:H$289,H$280:H$289&lt;&gt;"")))</f>
        <v>119.2</v>
      </c>
      <c r="I80" s="86" cm="1">
        <f t="array" ref="I80">IF(I307="","",I307*LOOKUP($F80,_xlfn._xlws.FILTER($F$280:$F$289,I$280:I$289&lt;&gt;""),_xlfn._xlws.FILTER(I$280:I$289,I$280:I$289&lt;&gt;"")))</f>
        <v>113.5</v>
      </c>
      <c r="J80" s="97" cm="1">
        <f t="array" ref="J80">IF(J307="","",J307*LOOKUP($F80,_xlfn._xlws.FILTER($F$280:$F$289,J$280:J$289&lt;&gt;""),_xlfn._xlws.FILTER(J$280:J$289,J$280:J$289&lt;&gt;"")))</f>
        <v>2.8942999999999999</v>
      </c>
      <c r="K80" s="86" cm="1">
        <f t="array" ref="K80">IF(K307="","",K307*LOOKUP($F80,_xlfn._xlws.FILTER($F$280:$F$289,K$280:K$289&lt;&gt;""),_xlfn._xlws.FILTER(K$280:K$289,K$280:K$289&lt;&gt;"")))</f>
        <v>135.1</v>
      </c>
      <c r="L80" s="86" cm="1">
        <f t="array" ref="L80">IF(L307="","",L307*LOOKUP($F80,_xlfn._xlws.FILTER($F$280:$F$289,L$280:L$289&lt;&gt;""),_xlfn._xlws.FILTER(L$280:L$289,L$280:L$289&lt;&gt;"")))</f>
        <v>172.2</v>
      </c>
      <c r="M80" s="99">
        <f t="shared" si="9"/>
        <v>99.463975196443769</v>
      </c>
      <c r="N80" s="71">
        <f t="shared" si="7"/>
        <v>-3.1422598332391249E-3</v>
      </c>
      <c r="O80" s="6"/>
      <c r="P80" s="25">
        <v>45658</v>
      </c>
      <c r="Q80" s="71">
        <f t="shared" si="8"/>
        <v>0.67529470478593778</v>
      </c>
      <c r="R80" s="71">
        <f t="shared" si="1"/>
        <v>7.0212489700334738E-2</v>
      </c>
      <c r="S80" s="71">
        <f t="shared" si="2"/>
        <v>0.14479454734221878</v>
      </c>
      <c r="T80" s="71">
        <f t="shared" si="3"/>
        <v>1.6882548923497259E-2</v>
      </c>
      <c r="U80" s="71">
        <f t="shared" si="4"/>
        <v>6.8036474338559388E-2</v>
      </c>
      <c r="V80" s="71">
        <f t="shared" si="5"/>
        <v>2.4779234909452129E-2</v>
      </c>
      <c r="W80" s="73">
        <f t="shared" si="6"/>
        <v>1.0000000000000002</v>
      </c>
      <c r="X80" s="6"/>
    </row>
    <row r="81" spans="5:24" ht="13.5" customHeight="1">
      <c r="E81" s="6"/>
      <c r="F81" s="25">
        <v>45689</v>
      </c>
      <c r="G81" s="86" cm="1">
        <f t="array" ref="G81">IF(G308="","",G308*LOOKUP($F81,_xlfn._xlws.FILTER($F$280:$F$289,G$280:G$289&lt;&gt;""),_xlfn._xlws.FILTER(G$280:G$289,G$280:G$289&lt;&gt;"")))</f>
        <v>124.7</v>
      </c>
      <c r="H81" s="86" cm="1">
        <f t="array" ref="H81">IF(H308="","",H308*LOOKUP($F81,_xlfn._xlws.FILTER($F$280:$F$289,H$280:H$289&lt;&gt;""),_xlfn._xlws.FILTER(H$280:H$289,H$280:H$289&lt;&gt;"")))</f>
        <v>118.9</v>
      </c>
      <c r="I81" s="86" cm="1">
        <f t="array" ref="I81">IF(I308="","",I308*LOOKUP($F81,_xlfn._xlws.FILTER($F$280:$F$289,I$280:I$289&lt;&gt;""),_xlfn._xlws.FILTER(I$280:I$289,I$280:I$289&lt;&gt;"")))</f>
        <v>113.8</v>
      </c>
      <c r="J81" s="97" cm="1">
        <f t="array" ref="J81">IF(J308="","",J308*LOOKUP($F81,_xlfn._xlws.FILTER($F$280:$F$289,J$280:J$289&lt;&gt;""),_xlfn._xlws.FILTER(J$280:J$289,J$280:J$289&lt;&gt;"")))</f>
        <v>2.7555999999999998</v>
      </c>
      <c r="K81" s="86" cm="1">
        <f t="array" ref="K81">IF(K308="","",K308*LOOKUP($F81,_xlfn._xlws.FILTER($F$280:$F$289,K$280:K$289&lt;&gt;""),_xlfn._xlws.FILTER(K$280:K$289,K$280:K$289&lt;&gt;"")))</f>
        <v>136.6</v>
      </c>
      <c r="L81" s="86" cm="1">
        <f t="array" ref="L81">IF(L308="","",L308*LOOKUP($F81,_xlfn._xlws.FILTER($F$280:$F$289,L$280:L$289&lt;&gt;""),_xlfn._xlws.FILTER(L$280:L$289,L$280:L$289&lt;&gt;"")))</f>
        <v>163.69999999999999</v>
      </c>
      <c r="M81" s="99">
        <f t="shared" si="9"/>
        <v>99.357472566817137</v>
      </c>
      <c r="N81" s="71">
        <f t="shared" si="7"/>
        <v>-1.0707658669009135E-3</v>
      </c>
      <c r="O81" s="6"/>
      <c r="P81" s="25">
        <v>45689</v>
      </c>
      <c r="Q81" s="71">
        <f t="shared" si="8"/>
        <v>0.67601856238793423</v>
      </c>
      <c r="R81" s="71">
        <f t="shared" si="1"/>
        <v>7.0110852722170394E-2</v>
      </c>
      <c r="S81" s="71">
        <f t="shared" si="2"/>
        <v>0.14533288169649947</v>
      </c>
      <c r="T81" s="71">
        <f t="shared" si="3"/>
        <v>1.6090736585467842E-2</v>
      </c>
      <c r="U81" s="71">
        <f t="shared" si="4"/>
        <v>6.8865614557518801E-2</v>
      </c>
      <c r="V81" s="71">
        <f t="shared" si="5"/>
        <v>2.3581352050409357E-2</v>
      </c>
      <c r="W81" s="73">
        <f t="shared" si="6"/>
        <v>1.0000000000000002</v>
      </c>
      <c r="X81" s="6"/>
    </row>
    <row r="82" spans="5:24" ht="13.5" customHeight="1">
      <c r="E82" s="6"/>
      <c r="F82" s="25">
        <v>45717</v>
      </c>
      <c r="G82" s="86" cm="1">
        <f t="array" ref="G82">IF(G309="","",G309*LOOKUP($F82,_xlfn._xlws.FILTER($F$280:$F$289,G$280:G$289&lt;&gt;""),_xlfn._xlws.FILTER(G$280:G$289,G$280:G$289&lt;&gt;"")))</f>
        <v>124.7</v>
      </c>
      <c r="H82" s="86" cm="1">
        <f t="array" ref="H82">IF(H309="","",H309*LOOKUP($F82,_xlfn._xlws.FILTER($F$280:$F$289,H$280:H$289&lt;&gt;""),_xlfn._xlws.FILTER(H$280:H$289,H$280:H$289&lt;&gt;"")))</f>
        <v>119.6</v>
      </c>
      <c r="I82" s="86" cm="1">
        <f t="array" ref="I82">IF(I309="","",I309*LOOKUP($F82,_xlfn._xlws.FILTER($F$280:$F$289,I$280:I$289&lt;&gt;""),_xlfn._xlws.FILTER(I$280:I$289,I$280:I$289&lt;&gt;"")))</f>
        <v>113.1</v>
      </c>
      <c r="J82" s="97" cm="1">
        <f t="array" ref="J82">IF(J309="","",J309*LOOKUP($F82,_xlfn._xlws.FILTER($F$280:$F$289,J$280:J$289&lt;&gt;""),_xlfn._xlws.FILTER(J$280:J$289,J$280:J$289&lt;&gt;"")))</f>
        <v>2.6233</v>
      </c>
      <c r="K82" s="86" cm="1">
        <f t="array" ref="K82">IF(K309="","",K309*LOOKUP($F82,_xlfn._xlws.FILTER($F$280:$F$289,K$280:K$289&lt;&gt;""),_xlfn._xlws.FILTER(K$280:K$289,K$280:K$289&lt;&gt;"")))</f>
        <v>151.4</v>
      </c>
      <c r="L82" s="86" cm="1">
        <f t="array" ref="L82">IF(L309="","",L309*LOOKUP($F82,_xlfn._xlws.FILTER($F$280:$F$289,L$280:L$289&lt;&gt;""),_xlfn._xlws.FILTER(L$280:L$289,L$280:L$289&lt;&gt;"")))</f>
        <v>167.2</v>
      </c>
      <c r="M82" s="99">
        <f t="shared" si="9"/>
        <v>100.02433284918195</v>
      </c>
      <c r="N82" s="71">
        <f t="shared" si="7"/>
        <v>6.7117275141670429E-3</v>
      </c>
      <c r="O82" s="6"/>
      <c r="P82" s="25">
        <v>45717</v>
      </c>
      <c r="Q82" s="71">
        <f t="shared" si="8"/>
        <v>0.67151155977610366</v>
      </c>
      <c r="R82" s="71">
        <f t="shared" si="1"/>
        <v>7.0053436783966597E-2</v>
      </c>
      <c r="S82" s="71">
        <f t="shared" si="2"/>
        <v>0.14347594699127811</v>
      </c>
      <c r="T82" s="71">
        <f t="shared" si="3"/>
        <v>1.5216072908444058E-2</v>
      </c>
      <c r="U82" s="71">
        <f t="shared" si="4"/>
        <v>7.5818026434928423E-2</v>
      </c>
      <c r="V82" s="71">
        <f t="shared" si="5"/>
        <v>2.3924957105279112E-2</v>
      </c>
      <c r="W82" s="73">
        <f t="shared" si="6"/>
        <v>0.99999999999999989</v>
      </c>
      <c r="X82" s="6"/>
    </row>
    <row r="83" spans="5:24" ht="13.5" customHeight="1">
      <c r="E83" s="6"/>
      <c r="F83" s="25">
        <v>45748</v>
      </c>
      <c r="G83" s="86" cm="1">
        <f t="array" ref="G83">IF(G310="","",G310*LOOKUP($F83,_xlfn._xlws.FILTER($F$280:$F$289,G$280:G$289&lt;&gt;""),_xlfn._xlws.FILTER(G$280:G$289,G$280:G$289&lt;&gt;"")))</f>
        <v>125.8</v>
      </c>
      <c r="H83" s="86" cm="1">
        <f t="array" ref="H83">IF(H310="","",H310*LOOKUP($F83,_xlfn._xlws.FILTER($F$280:$F$289,H$280:H$289&lt;&gt;""),_xlfn._xlws.FILTER(H$280:H$289,H$280:H$289&lt;&gt;"")))</f>
        <v>120.8</v>
      </c>
      <c r="I83" s="86" cm="1">
        <f t="array" ref="I83">IF(I310="","",I310*LOOKUP($F83,_xlfn._xlws.FILTER($F$280:$F$289,I$280:I$289&lt;&gt;""),_xlfn._xlws.FILTER(I$280:I$289,I$280:I$289&lt;&gt;"")))</f>
        <v>112.9</v>
      </c>
      <c r="J83" s="97" cm="1">
        <f t="array" ref="J83">IF(J310="","",J310*LOOKUP($F83,_xlfn._xlws.FILTER($F$280:$F$289,J$280:J$289&lt;&gt;""),_xlfn._xlws.FILTER(J$280:J$289,J$280:J$289&lt;&gt;"")))</f>
        <v>2.4582999999999999</v>
      </c>
      <c r="K83" s="86" cm="1">
        <f t="array" ref="K83">IF(K310="","",K310*LOOKUP($F83,_xlfn._xlws.FILTER($F$280:$F$289,K$280:K$289&lt;&gt;""),_xlfn._xlws.FILTER(K$280:K$289,K$280:K$289&lt;&gt;"")))</f>
        <v>150</v>
      </c>
      <c r="L83" s="86" cm="1">
        <f t="array" ref="L83">IF(L310="","",L310*LOOKUP($F83,_xlfn._xlws.FILTER($F$280:$F$289,L$280:L$289&lt;&gt;""),_xlfn._xlws.FILTER(L$280:L$289,L$280:L$289&lt;&gt;"")))</f>
        <v>182.6</v>
      </c>
      <c r="M83" s="99">
        <f t="shared" si="9"/>
        <v>100.71631565313933</v>
      </c>
      <c r="N83" s="71">
        <f t="shared" si="7"/>
        <v>6.9181446578681083E-3</v>
      </c>
      <c r="O83" s="6"/>
      <c r="P83" s="25">
        <v>45748</v>
      </c>
      <c r="Q83" s="71">
        <f t="shared" si="8"/>
        <v>0.67278068385183409</v>
      </c>
      <c r="R83" s="71">
        <f t="shared" si="1"/>
        <v>7.0270174841426752E-2</v>
      </c>
      <c r="S83" s="71">
        <f t="shared" si="2"/>
        <v>0.14223820729487607</v>
      </c>
      <c r="T83" s="71">
        <f t="shared" si="3"/>
        <v>1.4161046065297294E-2</v>
      </c>
      <c r="U83" s="71">
        <f t="shared" si="4"/>
        <v>7.460083566845821E-2</v>
      </c>
      <c r="V83" s="71">
        <f t="shared" si="5"/>
        <v>2.5949052278107655E-2</v>
      </c>
      <c r="W83" s="73">
        <f t="shared" si="6"/>
        <v>1.0000000000000002</v>
      </c>
      <c r="X83" s="6"/>
    </row>
    <row r="84" spans="5:24" ht="13.5" customHeight="1">
      <c r="E84" s="6"/>
      <c r="F84" s="25">
        <v>45778</v>
      </c>
      <c r="G84" s="86" cm="1">
        <f t="array" ref="G84">IF(G311="","",G311*LOOKUP($F84,_xlfn._xlws.FILTER($F$280:$F$289,G$280:G$289&lt;&gt;""),_xlfn._xlws.FILTER(G$280:G$289,G$280:G$289&lt;&gt;"")))</f>
        <v>125.8</v>
      </c>
      <c r="H84" s="86" cm="1">
        <f t="array" ref="H84">IF(H311="","",H311*LOOKUP($F84,_xlfn._xlws.FILTER($F$280:$F$289,H$280:H$289&lt;&gt;""),_xlfn._xlws.FILTER(H$280:H$289,H$280:H$289&lt;&gt;"")))</f>
        <v>120.2</v>
      </c>
      <c r="I84" s="86" cm="1">
        <f t="array" ref="I84">IF(I311="","",I311*LOOKUP($F84,_xlfn._xlws.FILTER($F$280:$F$289,I$280:I$289&lt;&gt;""),_xlfn._xlws.FILTER(I$280:I$289,I$280:I$289&lt;&gt;"")))</f>
        <v>112.8</v>
      </c>
      <c r="J84" s="97" cm="1">
        <f t="array" ref="J84">IF(J311="","",J311*LOOKUP($F84,_xlfn._xlws.FILTER($F$280:$F$289,J$280:J$289&lt;&gt;""),_xlfn._xlws.FILTER(J$280:J$289,J$280:J$289&lt;&gt;"")))</f>
        <v>2.3643999999999998</v>
      </c>
      <c r="K84" s="86" cm="1">
        <f t="array" ref="K84">IF(K311="","",K311*LOOKUP($F84,_xlfn._xlws.FILTER($F$280:$F$289,K$280:K$289&lt;&gt;""),_xlfn._xlws.FILTER(K$280:K$289,K$280:K$289&lt;&gt;"")))</f>
        <v>145.80000000000001</v>
      </c>
      <c r="L84" s="86" cm="1">
        <f t="array" ref="L84">IF(L311="","",L311*LOOKUP($F84,_xlfn._xlws.FILTER($F$280:$F$289,L$280:L$289&lt;&gt;""),_xlfn._xlws.FILTER(L$280:L$289,L$280:L$289&lt;&gt;"")))</f>
        <v>154.4</v>
      </c>
      <c r="M84" s="99">
        <f t="shared" si="9"/>
        <v>100</v>
      </c>
      <c r="N84" s="71">
        <f t="shared" si="7"/>
        <v>-7.1122106532002238E-3</v>
      </c>
      <c r="O84" s="6"/>
      <c r="P84" s="25">
        <v>45778</v>
      </c>
      <c r="Q84" s="71">
        <f t="shared" si="8"/>
        <v>0.67759991720156265</v>
      </c>
      <c r="R84" s="71">
        <f t="shared" ref="R84:R147" si="10">IFERROR((H84*P$292)/$M84*(100/P$293),"")</f>
        <v>7.0422006942195123E-2</v>
      </c>
      <c r="S84" s="71">
        <f t="shared" ref="S84:S147" si="11">IFERROR((I84*Q$292)/$M84*(100/Q$293),"")</f>
        <v>0.14313019336917512</v>
      </c>
      <c r="T84" s="71">
        <f t="shared" ref="T84:T147" si="12">IFERROR((J84*R$292)/$M84*(100/R$293),"")</f>
        <v>1.3717697932128807E-2</v>
      </c>
      <c r="U84" s="71">
        <f t="shared" ref="U84:U147" si="13">IFERROR((K84*S$292)/$M84*(100/S$293),"")</f>
        <v>7.3031427164035864E-2</v>
      </c>
      <c r="V84" s="71">
        <f t="shared" ref="V84:V147" si="14">IFERROR((L84*T$292)/$M84*(100/T$293),"")</f>
        <v>2.2098757390902481E-2</v>
      </c>
      <c r="W84" s="73">
        <f t="shared" si="6"/>
        <v>1</v>
      </c>
      <c r="X84" s="6"/>
    </row>
    <row r="85" spans="5:24" ht="13.5" customHeight="1">
      <c r="E85" s="6"/>
      <c r="F85" s="25">
        <v>45809</v>
      </c>
      <c r="G85" s="86" cm="1">
        <f t="array" ref="G85">IF(G312="","",G312*LOOKUP($F85,_xlfn._xlws.FILTER($F$280:$F$289,G$280:G$289&lt;&gt;""),_xlfn._xlws.FILTER(G$280:G$289,G$280:G$289&lt;&gt;"")))</f>
        <v>125.8</v>
      </c>
      <c r="H85" s="86" cm="1">
        <f t="array" ref="H85">IF(H312="","",H312*LOOKUP($F85,_xlfn._xlws.FILTER($F$280:$F$289,H$280:H$289&lt;&gt;""),_xlfn._xlws.FILTER(H$280:H$289,H$280:H$289&lt;&gt;"")))</f>
        <v>120.3</v>
      </c>
      <c r="I85" s="86" cm="1">
        <f t="array" ref="I85">IF(I312="","",I312*LOOKUP($F85,_xlfn._xlws.FILTER($F$280:$F$289,I$280:I$289&lt;&gt;""),_xlfn._xlws.FILTER(I$280:I$289,I$280:I$289&lt;&gt;"")))</f>
        <v>114.6</v>
      </c>
      <c r="J85" s="97" cm="1">
        <f t="array" ref="J85">IF(J312="","",J312*LOOKUP($F85,_xlfn._xlws.FILTER($F$280:$F$289,J$280:J$289&lt;&gt;""),_xlfn._xlws.FILTER(J$280:J$289,J$280:J$289&lt;&gt;"")))</f>
        <v>2.1856</v>
      </c>
      <c r="K85" s="86" cm="1">
        <f t="array" ref="K85">IF(K312="","",K312*LOOKUP($F85,_xlfn._xlws.FILTER($F$280:$F$289,K$280:K$289&lt;&gt;""),_xlfn._xlws.FILTER(K$280:K$289,K$280:K$289&lt;&gt;"")))</f>
        <v>140.80000000000001</v>
      </c>
      <c r="L85" s="101" cm="1">
        <f t="array" ref="L85">IF(L312="","",L312*LOOKUP($F85,_xlfn._xlws.FILTER($F$280:$F$289,L$280:L$289&lt;&gt;""),_xlfn._xlws.FILTER(L$280:L$289,L$280:L$289&lt;&gt;"")))</f>
        <v>124.5</v>
      </c>
      <c r="M85" s="99">
        <f t="shared" si="9"/>
        <v>99.452122941626982</v>
      </c>
      <c r="N85" s="71">
        <f t="shared" si="7"/>
        <v>-5.4787705837301415E-3</v>
      </c>
      <c r="O85" s="6"/>
      <c r="P85" s="25">
        <v>45809</v>
      </c>
      <c r="Q85" s="71">
        <f t="shared" si="8"/>
        <v>0.68133278321195534</v>
      </c>
      <c r="R85" s="71">
        <f t="shared" si="10"/>
        <v>7.0868868574830005E-2</v>
      </c>
      <c r="S85" s="71">
        <f t="shared" si="11"/>
        <v>0.14621526571323754</v>
      </c>
      <c r="T85" s="71">
        <f t="shared" si="12"/>
        <v>1.2750197396136647E-2</v>
      </c>
      <c r="U85" s="71">
        <f t="shared" si="13"/>
        <v>7.0915449538508632E-2</v>
      </c>
      <c r="V85" s="71">
        <f t="shared" si="14"/>
        <v>1.7917435565331936E-2</v>
      </c>
      <c r="W85" s="73">
        <f t="shared" ref="W85:W148" si="15">IF(M85="","",SUM(Q85:V85))</f>
        <v>1</v>
      </c>
      <c r="X85" s="6"/>
    </row>
    <row r="86" spans="5:24" ht="13.5" customHeight="1">
      <c r="E86" s="6"/>
      <c r="F86" s="25">
        <v>45839</v>
      </c>
      <c r="G86" s="86" cm="1">
        <f t="array" ref="G86">IF(G313="","",G313*LOOKUP($F86,_xlfn._xlws.FILTER($F$280:$F$289,G$280:G$289&lt;&gt;""),_xlfn._xlws.FILTER(G$280:G$289,G$280:G$289&lt;&gt;"")))</f>
        <v>126.3</v>
      </c>
      <c r="H86" s="86" cm="1">
        <f t="array" ref="H86">IF(H313="","",H313*LOOKUP($F86,_xlfn._xlws.FILTER($F$280:$F$289,H$280:H$289&lt;&gt;""),_xlfn._xlws.FILTER(H$280:H$289,H$280:H$289&lt;&gt;"")))</f>
        <v>120.4</v>
      </c>
      <c r="I86" s="86" cm="1">
        <f t="array" ref="I86">IF(I313="","",I313*LOOKUP($F86,_xlfn._xlws.FILTER($F$280:$F$289,I$280:I$289&lt;&gt;""),_xlfn._xlws.FILTER(I$280:I$289,I$280:I$289&lt;&gt;"")))</f>
        <v>114.9</v>
      </c>
      <c r="J86" s="97" cm="1">
        <f t="array" ref="J86">IF(J313="","",J313*LOOKUP($F86,_xlfn._xlws.FILTER($F$280:$F$289,J$280:J$289&lt;&gt;""),_xlfn._xlws.FILTER(J$280:J$289,J$280:J$289&lt;&gt;"")))</f>
        <v>2.0488</v>
      </c>
      <c r="K86" s="86" cm="1">
        <f t="array" ref="K86">IF(K313="","",K313*LOOKUP($F86,_xlfn._xlws.FILTER($F$280:$F$289,K$280:K$289&lt;&gt;""),_xlfn._xlws.FILTER(K$280:K$289,K$280:K$289&lt;&gt;"")))</f>
        <v>138.5</v>
      </c>
      <c r="L86" s="101" cm="1">
        <f t="array" ref="L86">IF(L313="","",L313*LOOKUP($F86,_xlfn._xlws.FILTER($F$280:$F$289,L$280:L$289&lt;&gt;""),_xlfn._xlws.FILTER(L$280:L$289,L$280:L$289&lt;&gt;"")))</f>
        <v>123.7</v>
      </c>
      <c r="M86" s="99">
        <f t="shared" si="9"/>
        <v>99.559338927783998</v>
      </c>
      <c r="N86" s="71">
        <f t="shared" ref="N86:N149" si="16">IF(OR(M85="",M86=""),"",M86/M85-1)</f>
        <v>1.07806633971963E-3</v>
      </c>
      <c r="O86" s="6"/>
      <c r="P86" s="25">
        <v>45839</v>
      </c>
      <c r="Q86" s="71">
        <f t="shared" si="8"/>
        <v>0.68330413595646444</v>
      </c>
      <c r="R86" s="71">
        <f t="shared" si="10"/>
        <v>7.0851396184672219E-2</v>
      </c>
      <c r="S86" s="71">
        <f t="shared" si="11"/>
        <v>0.14644015598597493</v>
      </c>
      <c r="T86" s="71">
        <f t="shared" si="12"/>
        <v>1.1939271985893988E-2</v>
      </c>
      <c r="U86" s="71">
        <f t="shared" si="13"/>
        <v>6.9681907833826384E-2</v>
      </c>
      <c r="V86" s="71">
        <f t="shared" si="14"/>
        <v>1.7783132053168175E-2</v>
      </c>
      <c r="W86" s="73">
        <f t="shared" si="15"/>
        <v>1.0000000000000002</v>
      </c>
      <c r="X86" s="6"/>
    </row>
    <row r="87" spans="5:24" ht="13.5" customHeight="1">
      <c r="E87" s="6"/>
      <c r="F87" s="25">
        <v>45870</v>
      </c>
      <c r="G87" s="86" cm="1">
        <f t="array" ref="G87">IF(G314="","",G314*LOOKUP($F87,_xlfn._xlws.FILTER($F$280:$F$289,G$280:G$289&lt;&gt;""),_xlfn._xlws.FILTER(G$280:G$289,G$280:G$289&lt;&gt;"")))</f>
        <v>126.3</v>
      </c>
      <c r="H87" s="86" cm="1">
        <f t="array" ref="H87">IF(H314="","",H314*LOOKUP($F87,_xlfn._xlws.FILTER($F$280:$F$289,H$280:H$289&lt;&gt;""),_xlfn._xlws.FILTER(H$280:H$289,H$280:H$289&lt;&gt;"")))</f>
        <v>120.7</v>
      </c>
      <c r="I87" s="86" cm="1">
        <f t="array" ref="I87">IF(I314="","",I314*LOOKUP($F87,_xlfn._xlws.FILTER($F$280:$F$289,I$280:I$289&lt;&gt;""),_xlfn._xlws.FILTER(I$280:I$289,I$280:I$289&lt;&gt;"")))</f>
        <v>114.4</v>
      </c>
      <c r="J87" s="97" cm="1">
        <f t="array" ref="J87">IF(J314="","",J314*LOOKUP($F87,_xlfn._xlws.FILTER($F$280:$F$289,J$280:J$289&lt;&gt;""),_xlfn._xlws.FILTER(J$280:J$289,J$280:J$289&lt;&gt;"")))</f>
        <v>1.97</v>
      </c>
      <c r="K87" s="86" cm="1">
        <f t="array" ref="K87">IF(K314="","",K314*LOOKUP($F87,_xlfn._xlws.FILTER($F$280:$F$289,K$280:K$289&lt;&gt;""),_xlfn._xlws.FILTER(K$280:K$289,K$280:K$289&lt;&gt;"")))</f>
        <v>140.4</v>
      </c>
      <c r="L87" s="101" cm="1">
        <f t="array" ref="L87">IF(L314="","",L314*LOOKUP($F87,_xlfn._xlws.FILTER($F$280:$F$289,L$280:L$289&lt;&gt;""),_xlfn._xlws.FILTER(L$280:L$289,L$280:L$289&lt;&gt;"")))</f>
        <v>116</v>
      </c>
      <c r="M87" s="99">
        <f t="shared" si="9"/>
        <v>99.452716713452006</v>
      </c>
      <c r="N87" s="71">
        <f t="shared" si="16"/>
        <v>-1.070941365021838E-3</v>
      </c>
      <c r="O87" s="6"/>
      <c r="P87" s="25">
        <v>45870</v>
      </c>
      <c r="Q87" s="71">
        <f t="shared" si="8"/>
        <v>0.68403669915278009</v>
      </c>
      <c r="R87" s="71">
        <f t="shared" si="10"/>
        <v>7.1104084513715929E-2</v>
      </c>
      <c r="S87" s="71">
        <f t="shared" si="11"/>
        <v>0.14595921929030958</v>
      </c>
      <c r="T87" s="71">
        <f t="shared" si="12"/>
        <v>1.1492376878987886E-2</v>
      </c>
      <c r="U87" s="71">
        <f t="shared" si="13"/>
        <v>7.0713563002931426E-2</v>
      </c>
      <c r="V87" s="71">
        <f t="shared" si="14"/>
        <v>1.6694057161275193E-2</v>
      </c>
      <c r="W87" s="73">
        <f t="shared" si="15"/>
        <v>1.0000000000000002</v>
      </c>
      <c r="X87" s="6"/>
    </row>
    <row r="88" spans="5:24" ht="13.5" customHeight="1">
      <c r="E88" s="6"/>
      <c r="F88" s="25">
        <v>45901</v>
      </c>
      <c r="G88" s="86" cm="1">
        <f t="array" ref="G88">IF(G315="","",G315*LOOKUP($F88,_xlfn._xlws.FILTER($F$280:$F$289,G$280:G$289&lt;&gt;""),_xlfn._xlws.FILTER(G$280:G$289,G$280:G$289&lt;&gt;"")))</f>
        <v>126.3</v>
      </c>
      <c r="H88" s="86" cm="1">
        <f t="array" ref="H88">IF(H315="","",H315*LOOKUP($F88,_xlfn._xlws.FILTER($F$280:$F$289,H$280:H$289&lt;&gt;""),_xlfn._xlws.FILTER(H$280:H$289,H$280:H$289&lt;&gt;"")))</f>
        <v>122.5</v>
      </c>
      <c r="I88" s="86" cm="1">
        <f t="array" ref="I88">IF(I315="","",I315*LOOKUP($F88,_xlfn._xlws.FILTER($F$280:$F$289,I$280:I$289&lt;&gt;""),_xlfn._xlws.FILTER(I$280:I$289,I$280:I$289&lt;&gt;"")))</f>
        <v>114.8</v>
      </c>
      <c r="J88" s="97" cm="1">
        <f t="array" ref="J88">IF(J315="","",J315*LOOKUP($F88,_xlfn._xlws.FILTER($F$280:$F$289,J$280:J$289&lt;&gt;""),_xlfn._xlws.FILTER(J$280:J$289,J$280:J$289&lt;&gt;"")))</f>
        <v>1.9522999999999999</v>
      </c>
      <c r="K88" s="86" cm="1">
        <f t="array" ref="K88">IF(K315="","",K315*LOOKUP($F88,_xlfn._xlws.FILTER($F$280:$F$289,K$280:K$289&lt;&gt;""),_xlfn._xlws.FILTER(K$280:K$289,K$280:K$289&lt;&gt;"")))</f>
        <v>144.69999999999999</v>
      </c>
      <c r="L88" s="101" cm="1">
        <f t="array" ref="L88">IF(L315="","",L315*LOOKUP($F88,_xlfn._xlws.FILTER($F$280:$F$289,L$280:L$289&lt;&gt;""),_xlfn._xlws.FILTER(L$280:L$289,L$280:L$289&lt;&gt;"")))</f>
        <v>132.19999999999999</v>
      </c>
      <c r="M88" s="99">
        <f t="shared" si="9"/>
        <v>100.045913033468</v>
      </c>
      <c r="N88" s="71">
        <f t="shared" si="16"/>
        <v>5.9646064946132782E-3</v>
      </c>
      <c r="O88" s="6"/>
      <c r="P88" s="25">
        <v>45901</v>
      </c>
      <c r="Q88" s="71">
        <f t="shared" si="8"/>
        <v>0.67998088077509611</v>
      </c>
      <c r="R88" s="71">
        <f t="shared" si="10"/>
        <v>7.1736579786560589E-2</v>
      </c>
      <c r="S88" s="71">
        <f t="shared" si="11"/>
        <v>0.14560111286747277</v>
      </c>
      <c r="T88" s="71">
        <f t="shared" si="12"/>
        <v>1.132159165875524E-2</v>
      </c>
      <c r="U88" s="71">
        <f t="shared" si="13"/>
        <v>7.2447172906326782E-2</v>
      </c>
      <c r="V88" s="71">
        <f t="shared" si="14"/>
        <v>1.8912662005788641E-2</v>
      </c>
      <c r="W88" s="73">
        <f t="shared" si="15"/>
        <v>1</v>
      </c>
      <c r="X88" s="6"/>
    </row>
    <row r="89" spans="5:24" ht="13.5" customHeight="1">
      <c r="E89" s="6"/>
      <c r="F89" s="25">
        <v>45931</v>
      </c>
      <c r="G89" s="86" cm="1">
        <f t="array" ref="G89">IF(G316="","",G316*LOOKUP($F89,_xlfn._xlws.FILTER($F$280:$F$289,G$280:G$289&lt;&gt;""),_xlfn._xlws.FILTER(G$280:G$289,G$280:G$289&lt;&gt;"")))</f>
        <v>129.1</v>
      </c>
      <c r="H89" s="86" cm="1">
        <f t="array" ref="H89">IF(H316="","",H316*LOOKUP($F89,_xlfn._xlws.FILTER($F$280:$F$289,H$280:H$289&lt;&gt;""),_xlfn._xlws.FILTER(H$280:H$289,H$280:H$289&lt;&gt;"")))</f>
        <v>121.7</v>
      </c>
      <c r="I89" s="86" cm="1">
        <f t="array" ref="I89">IF(I316="","",I316*LOOKUP($F89,_xlfn._xlws.FILTER($F$280:$F$289,I$280:I$289&lt;&gt;""),_xlfn._xlws.FILTER(I$280:I$289,I$280:I$289&lt;&gt;"")))</f>
        <v>113.3</v>
      </c>
      <c r="J89" s="97" cm="1">
        <f t="array" ref="J89">IF(J316="","",J316*LOOKUP($F89,_xlfn._xlws.FILTER($F$280:$F$289,J$280:J$289&lt;&gt;""),_xlfn._xlws.FILTER(J$280:J$289,J$280:J$289&lt;&gt;"")))</f>
        <v>1.9641</v>
      </c>
      <c r="K89" s="86" cm="1">
        <f t="array" ref="K89">IF(K316="","",K316*LOOKUP($F89,_xlfn._xlws.FILTER($F$280:$F$289,K$280:K$289&lt;&gt;""),_xlfn._xlws.FILTER(K$280:K$289,K$280:K$289&lt;&gt;"")))</f>
        <v>141.5</v>
      </c>
      <c r="L89" s="101" cm="1">
        <f t="array" ref="L89">IF(L316="","",L316*LOOKUP($F89,_xlfn._xlws.FILTER($F$280:$F$289,L$280:L$289&lt;&gt;""),_xlfn._xlws.FILTER(L$280:L$289,L$280:L$289&lt;&gt;"")))</f>
        <v>123.7</v>
      </c>
      <c r="M89" s="99">
        <f t="shared" si="9"/>
        <v>101.0417819216096</v>
      </c>
      <c r="N89" s="71">
        <f t="shared" si="16"/>
        <v>9.9541186435916362E-3</v>
      </c>
      <c r="O89" s="6"/>
      <c r="P89" s="25">
        <v>45931</v>
      </c>
      <c r="Q89" s="71">
        <f t="shared" si="8"/>
        <v>0.68820519845165384</v>
      </c>
      <c r="R89" s="71">
        <f t="shared" si="10"/>
        <v>7.0565676880366857E-2</v>
      </c>
      <c r="S89" s="71">
        <f t="shared" si="11"/>
        <v>0.14228236377225156</v>
      </c>
      <c r="T89" s="71">
        <f t="shared" si="12"/>
        <v>1.12777609212688E-2</v>
      </c>
      <c r="U89" s="71">
        <f t="shared" si="13"/>
        <v>7.0146774637494122E-2</v>
      </c>
      <c r="V89" s="71">
        <f t="shared" si="14"/>
        <v>1.7522225336964899E-2</v>
      </c>
      <c r="W89" s="73">
        <f t="shared" si="15"/>
        <v>1</v>
      </c>
      <c r="X89" s="6"/>
    </row>
    <row r="90" spans="5:24" ht="13.5" customHeight="1">
      <c r="E90" s="6"/>
      <c r="F90" s="25">
        <v>45962</v>
      </c>
      <c r="G90" s="86" cm="1">
        <f t="array" ref="G90">IF(G317="","",G317*LOOKUP($F90,_xlfn._xlws.FILTER($F$280:$F$289,G$280:G$289&lt;&gt;""),_xlfn._xlws.FILTER(G$280:G$289,G$280:G$289&lt;&gt;"")))</f>
        <v>129.1</v>
      </c>
      <c r="H90" s="86" cm="1">
        <f t="array" ref="H90">IF(H317="","",H317*LOOKUP($F90,_xlfn._xlws.FILTER($F$280:$F$289,H$280:H$289&lt;&gt;""),_xlfn._xlws.FILTER(H$280:H$289,H$280:H$289&lt;&gt;"")))</f>
        <v>121.6</v>
      </c>
      <c r="I90" s="86" cm="1">
        <f t="array" ref="I90">IF(I317="","",I317*LOOKUP($F90,_xlfn._xlws.FILTER($F$280:$F$289,I$280:I$289&lt;&gt;""),_xlfn._xlws.FILTER(I$280:I$289,I$280:I$289&lt;&gt;"")))</f>
        <v>113.3</v>
      </c>
      <c r="J90" s="97" cm="1">
        <f t="array" ref="J90">IF(J317="","",J317*LOOKUP($F90,_xlfn._xlws.FILTER($F$280:$F$289,J$280:J$289&lt;&gt;""),_xlfn._xlws.FILTER(J$280:J$289,J$280:J$289&lt;&gt;"")))</f>
        <v>1.9789000000000001</v>
      </c>
      <c r="K90" s="86" cm="1">
        <f t="array" ref="K90">IF(K317="","",K317*LOOKUP($F90,_xlfn._xlws.FILTER($F$280:$F$289,K$280:K$289&lt;&gt;""),_xlfn._xlws.FILTER(K$280:K$289,K$280:K$289&lt;&gt;"")))</f>
        <v>141.69999999999999</v>
      </c>
      <c r="L90" s="101" cm="1">
        <f t="array" ref="L90">IF(L317="","",L317*LOOKUP($F90,_xlfn._xlws.FILTER($F$280:$F$289,L$280:L$289&lt;&gt;""),_xlfn._xlws.FILTER(L$280:L$289,L$280:L$289&lt;&gt;"")))</f>
        <v>116</v>
      </c>
      <c r="M90" s="99">
        <f t="shared" si="9"/>
        <v>100.94432029557161</v>
      </c>
      <c r="N90" s="71">
        <f t="shared" si="16"/>
        <v>-9.645675698157774E-4</v>
      </c>
      <c r="O90" s="6"/>
      <c r="P90" s="25">
        <v>45962</v>
      </c>
      <c r="Q90" s="71">
        <f t="shared" si="8"/>
        <v>0.68886965978531278</v>
      </c>
      <c r="R90" s="71">
        <f t="shared" si="10"/>
        <v>7.0575768677406669E-2</v>
      </c>
      <c r="S90" s="71">
        <f t="shared" si="11"/>
        <v>0.14241973723208734</v>
      </c>
      <c r="T90" s="71">
        <f t="shared" si="12"/>
        <v>1.1373712472306639E-2</v>
      </c>
      <c r="U90" s="71">
        <f t="shared" si="13"/>
        <v>7.0313744379681714E-2</v>
      </c>
      <c r="V90" s="71">
        <f t="shared" si="14"/>
        <v>1.6447377453204882E-2</v>
      </c>
      <c r="W90" s="73">
        <f t="shared" si="15"/>
        <v>1</v>
      </c>
      <c r="X90" s="6"/>
    </row>
    <row r="91" spans="5:24" ht="13.5" customHeight="1">
      <c r="E91" s="6"/>
      <c r="F91" s="25">
        <v>45992</v>
      </c>
      <c r="G91" s="86" cm="1">
        <f t="array" ref="G91">IF(G318="","",G318*LOOKUP($F91,_xlfn._xlws.FILTER($F$280:$F$289,G$280:G$289&lt;&gt;""),_xlfn._xlws.FILTER(G$280:G$289,G$280:G$289&lt;&gt;"")))</f>
        <v>129.1</v>
      </c>
      <c r="H91" s="86" cm="1">
        <f t="array" ref="H91">IF(H318="","",H318*LOOKUP($F91,_xlfn._xlws.FILTER($F$280:$F$289,H$280:H$289&lt;&gt;""),_xlfn._xlws.FILTER(H$280:H$289,H$280:H$289&lt;&gt;"")))</f>
        <v>122.1</v>
      </c>
      <c r="I91" s="86" cm="1">
        <f t="array" ref="I91">IF(I318="","",I318*LOOKUP($F91,_xlfn._xlws.FILTER($F$280:$F$289,I$280:I$289&lt;&gt;""),_xlfn._xlws.FILTER(I$280:I$289,I$280:I$289&lt;&gt;"")))</f>
        <v>114.8</v>
      </c>
      <c r="J91" s="97" cm="1">
        <f t="array" ref="J91">IF(J318="","",J318*LOOKUP($F91,_xlfn._xlws.FILTER($F$280:$F$289,J$280:J$289&lt;&gt;""),_xlfn._xlws.FILTER(J$280:J$289,J$280:J$289&lt;&gt;"")))</f>
        <v>1.9814000000000001</v>
      </c>
      <c r="K91" s="86" cm="1">
        <f t="array" ref="K91">IF(K318="","",K318*LOOKUP($F91,_xlfn._xlws.FILTER($F$280:$F$289,K$280:K$289&lt;&gt;""),_xlfn._xlws.FILTER(K$280:K$289,K$280:K$289&lt;&gt;"")))</f>
        <v>141.30000000000001</v>
      </c>
      <c r="L91" s="101" cm="1">
        <f t="array" ref="L91">IF(L318="","",L318*LOOKUP($F91,_xlfn._xlws.FILTER($F$280:$F$289,L$280:L$289&lt;&gt;""),_xlfn._xlws.FILTER(L$280:L$289,L$280:L$289&lt;&gt;"")))</f>
        <v>146.69999999999999</v>
      </c>
      <c r="M91" s="99">
        <f t="shared" si="9"/>
        <v>101.58475993234256</v>
      </c>
      <c r="N91" s="71">
        <f t="shared" si="16"/>
        <v>6.344484116547644E-3</v>
      </c>
      <c r="O91" s="6"/>
      <c r="P91" s="25">
        <v>45992</v>
      </c>
      <c r="Q91" s="71">
        <f t="shared" si="8"/>
        <v>0.68452669106648856</v>
      </c>
      <c r="R91" s="71">
        <f t="shared" si="10"/>
        <v>7.0419191651731203E-2</v>
      </c>
      <c r="S91" s="71">
        <f t="shared" si="11"/>
        <v>0.14339548850848405</v>
      </c>
      <c r="T91" s="71">
        <f t="shared" si="12"/>
        <v>1.1316285211224962E-2</v>
      </c>
      <c r="U91" s="71">
        <f t="shared" si="13"/>
        <v>6.9673217535015333E-2</v>
      </c>
      <c r="V91" s="71">
        <f t="shared" si="14"/>
        <v>2.0669126027055975E-2</v>
      </c>
      <c r="W91" s="73">
        <f t="shared" si="15"/>
        <v>1</v>
      </c>
      <c r="X91" s="6"/>
    </row>
    <row r="92" spans="5:24" ht="13.5" customHeight="1">
      <c r="E92" s="6"/>
      <c r="F92" s="25">
        <v>46023</v>
      </c>
      <c r="G92" s="86" cm="1">
        <f t="array" ref="G92">IF(G319="","",G319*LOOKUP($F92,_xlfn._xlws.FILTER($F$280:$F$289,G$280:G$289&lt;&gt;""),_xlfn._xlws.FILTER(G$280:G$289,G$280:G$289&lt;&gt;"")))</f>
        <v>128.69999999999999</v>
      </c>
      <c r="H92" s="86" cm="1">
        <f t="array" ref="H92">IF(H319="","",H319*LOOKUP($F92,_xlfn._xlws.FILTER($F$280:$F$289,H$280:H$289&lt;&gt;""),_xlfn._xlws.FILTER(H$280:H$289,H$280:H$289&lt;&gt;"")))</f>
        <v>121.7</v>
      </c>
      <c r="I92" s="86" cm="1">
        <f t="array" ref="I92">IF(I319="","",I319*LOOKUP($F92,_xlfn._xlws.FILTER($F$280:$F$289,I$280:I$289&lt;&gt;""),_xlfn._xlws.FILTER(I$280:I$289,I$280:I$289&lt;&gt;"")))</f>
        <v>114</v>
      </c>
      <c r="J92" s="97" cm="1">
        <f t="array" ref="J92">IF(J319="","",J319*LOOKUP($F92,_xlfn._xlws.FILTER($F$280:$F$289,J$280:J$289&lt;&gt;""),_xlfn._xlws.FILTER(J$280:J$289,J$280:J$289&lt;&gt;"")))</f>
        <v>1.99</v>
      </c>
      <c r="K92" s="86" cm="1">
        <f t="array" ref="K92">IF(K319="","",K319*LOOKUP($F92,_xlfn._xlws.FILTER($F$280:$F$289,K$280:K$289&lt;&gt;""),_xlfn._xlws.FILTER(K$280:K$289,K$280:K$289&lt;&gt;"")))</f>
        <v>147.6</v>
      </c>
      <c r="L92" s="101" cm="1">
        <f t="array" ref="L92">IF(L319="","",L319*LOOKUP($F92,_xlfn._xlws.FILTER($F$280:$F$289,L$280:L$289&lt;&gt;""),_xlfn._xlws.FILTER(L$280:L$289,L$280:L$289&lt;&gt;"")))</f>
        <v>145.9</v>
      </c>
      <c r="M92" s="99">
        <f t="shared" si="9"/>
        <v>101.55346842042117</v>
      </c>
      <c r="N92" s="71">
        <f t="shared" si="16"/>
        <v>-3.0803352729524835E-4</v>
      </c>
      <c r="O92" s="6"/>
      <c r="P92" s="25">
        <v>46023</v>
      </c>
      <c r="Q92" s="71">
        <f t="shared" si="8"/>
        <v>0.68261604043351676</v>
      </c>
      <c r="R92" s="71">
        <f t="shared" si="10"/>
        <v>7.0210125221710523E-2</v>
      </c>
      <c r="S92" s="71">
        <f t="shared" si="11"/>
        <v>0.14244009313587772</v>
      </c>
      <c r="T92" s="71">
        <f t="shared" si="12"/>
        <v>1.1368904027601063E-2</v>
      </c>
      <c r="U92" s="71">
        <f t="shared" si="13"/>
        <v>7.2802092209732452E-2</v>
      </c>
      <c r="V92" s="71">
        <f t="shared" si="14"/>
        <v>2.0562744971561579E-2</v>
      </c>
      <c r="W92" s="73">
        <f t="shared" si="15"/>
        <v>1</v>
      </c>
      <c r="X92" s="6"/>
    </row>
    <row r="93" spans="5:24" ht="13.5" customHeight="1">
      <c r="E93" s="6"/>
      <c r="F93" s="25">
        <v>46054</v>
      </c>
      <c r="G93" s="86" cm="1">
        <f t="array" ref="G93">IF(G320="","",G320*LOOKUP($F93,_xlfn._xlws.FILTER($F$280:$F$289,G$280:G$289&lt;&gt;""),_xlfn._xlws.FILTER(G$280:G$289,G$280:G$289&lt;&gt;"")))</f>
        <v>128.69999999999999</v>
      </c>
      <c r="H93" s="86" cm="1">
        <f t="array" ref="H93">IF(H320="","",H320*LOOKUP($F93,_xlfn._xlws.FILTER($F$280:$F$289,H$280:H$289&lt;&gt;""),_xlfn._xlws.FILTER(H$280:H$289,H$280:H$289&lt;&gt;"")))</f>
        <v>121.2</v>
      </c>
      <c r="I93" s="86" cm="1">
        <f t="array" ref="I93">IF(I320="","",I320*LOOKUP($F93,_xlfn._xlws.FILTER($F$280:$F$289,I$280:I$289&lt;&gt;""),_xlfn._xlws.FILTER(I$280:I$289,I$280:I$289&lt;&gt;"")))</f>
        <v>113</v>
      </c>
      <c r="J93" s="97" cm="1">
        <f t="array" ref="J93">IF(J320="","",J320*LOOKUP($F93,_xlfn._xlws.FILTER($F$280:$F$289,J$280:J$289&lt;&gt;""),_xlfn._xlws.FILTER(J$280:J$289,J$280:J$289&lt;&gt;"")))</f>
        <v>1.9951000000000001</v>
      </c>
      <c r="K93" s="86" cm="1">
        <f t="array" ref="K93">IF(K320="","",K320*LOOKUP($F93,_xlfn._xlws.FILTER($F$280:$F$289,K$280:K$289&lt;&gt;""),_xlfn._xlws.FILTER(K$280:K$289,K$280:K$289&lt;&gt;"")))</f>
        <v>142.30000000000001</v>
      </c>
      <c r="L93" s="101" cm="1">
        <f t="array" ref="L93">IF(L320="","",L320*LOOKUP($F93,_xlfn._xlws.FILTER($F$280:$F$289,L$280:L$289&lt;&gt;""),_xlfn._xlws.FILTER(L$280:L$289,L$280:L$289&lt;&gt;"")))</f>
        <v>140.80000000000001</v>
      </c>
      <c r="M93" s="99">
        <f t="shared" si="9"/>
        <v>101.06177281895231</v>
      </c>
      <c r="N93" s="71">
        <f t="shared" si="16"/>
        <v>-4.8417410957672935E-3</v>
      </c>
      <c r="O93" s="6"/>
      <c r="P93" s="25">
        <v>46054</v>
      </c>
      <c r="Q93" s="71">
        <f t="shared" si="8"/>
        <v>0.68593717062162984</v>
      </c>
      <c r="R93" s="71">
        <f t="shared" si="10"/>
        <v>7.0261859220747236E-2</v>
      </c>
      <c r="S93" s="71">
        <f t="shared" si="11"/>
        <v>0.14187755301367905</v>
      </c>
      <c r="T93" s="71">
        <f t="shared" si="12"/>
        <v>1.1453495273563668E-2</v>
      </c>
      <c r="U93" s="71">
        <f t="shared" si="13"/>
        <v>7.0529410085309066E-2</v>
      </c>
      <c r="V93" s="71">
        <f t="shared" si="14"/>
        <v>1.9940511785071093E-2</v>
      </c>
      <c r="W93" s="73">
        <f t="shared" si="15"/>
        <v>1</v>
      </c>
      <c r="X93" s="6"/>
    </row>
    <row r="94" spans="5:24" ht="13.5" customHeight="1">
      <c r="E94" s="6"/>
      <c r="F94" s="25">
        <v>46082</v>
      </c>
      <c r="G94" s="86" cm="1">
        <f t="array" ref="G94">IF(G321="","",G321*LOOKUP($F94,_xlfn._xlws.FILTER($F$280:$F$289,G$280:G$289&lt;&gt;""),_xlfn._xlws.FILTER(G$280:G$289,G$280:G$289&lt;&gt;"")))</f>
        <v>128.69999999999999</v>
      </c>
      <c r="H94" s="86" cm="1">
        <f t="array" ref="H94">IF(H321="","",H321*LOOKUP($F94,_xlfn._xlws.FILTER($F$280:$F$289,H$280:H$289&lt;&gt;""),_xlfn._xlws.FILTER(H$280:H$289,H$280:H$289&lt;&gt;"")))</f>
        <v>120.50985014985015</v>
      </c>
      <c r="I94" s="86" cm="1">
        <f t="array" ref="I94">IF(I321="","",I321*LOOKUP($F94,_xlfn._xlws.FILTER($F$280:$F$289,I$280:I$289&lt;&gt;""),_xlfn._xlws.FILTER(I$280:I$289,I$280:I$289&lt;&gt;"")))</f>
        <v>111.9</v>
      </c>
      <c r="J94" s="97" cm="1">
        <f t="array" ref="J94">IF(J321="","",J321*LOOKUP($F94,_xlfn._xlws.FILTER($F$280:$F$289,J$280:J$289&lt;&gt;""),_xlfn._xlws.FILTER(J$280:J$289,J$280:J$289&lt;&gt;"")))</f>
        <v>2.0053000000000001</v>
      </c>
      <c r="K94" s="86" cm="1">
        <f t="array" ref="K94">IF(K321="","",K321*LOOKUP($F94,_xlfn._xlws.FILTER($F$280:$F$289,K$280:K$289&lt;&gt;""),_xlfn._xlws.FILTER(K$280:K$289,K$280:K$289&lt;&gt;"")))</f>
        <v>140.51657570244595</v>
      </c>
      <c r="L94" s="101" cm="1">
        <f t="array" ref="L94">IF(L321="","",L321*LOOKUP($F94,_xlfn._xlws.FILTER($F$280:$F$289,L$280:L$289&lt;&gt;""),_xlfn._xlws.FILTER(L$280:L$289,L$280:L$289&lt;&gt;"")))</f>
        <v>154.4447086801427</v>
      </c>
      <c r="M94" s="99">
        <f t="shared" si="9"/>
        <v>100.9936394383714</v>
      </c>
      <c r="N94" s="71">
        <f t="shared" si="16"/>
        <v>-6.7417559261462312E-4</v>
      </c>
      <c r="O94" s="6"/>
      <c r="P94" s="25">
        <v>46082</v>
      </c>
      <c r="Q94" s="71">
        <f t="shared" si="8"/>
        <v>0.68639992469763356</v>
      </c>
      <c r="R94" s="71">
        <f t="shared" si="10"/>
        <v>6.9908897588154578E-2</v>
      </c>
      <c r="S94" s="71">
        <f t="shared" si="11"/>
        <v>0.14059122726449452</v>
      </c>
      <c r="T94" s="71">
        <f t="shared" si="12"/>
        <v>1.1519817942454576E-2</v>
      </c>
      <c r="U94" s="71">
        <f t="shared" si="13"/>
        <v>6.9692460651682248E-2</v>
      </c>
      <c r="V94" s="71">
        <f t="shared" si="14"/>
        <v>2.188767185558067E-2</v>
      </c>
      <c r="W94" s="73">
        <f t="shared" si="15"/>
        <v>1</v>
      </c>
      <c r="X94" s="6"/>
    </row>
    <row r="95" spans="5:24" ht="13.5" customHeight="1">
      <c r="E95" s="6"/>
      <c r="F95" s="25">
        <v>46113</v>
      </c>
      <c r="G95" s="86" cm="1">
        <f t="array" ref="G95">IF(G322="","",G322*LOOKUP($F95,_xlfn._xlws.FILTER($F$280:$F$289,G$280:G$289&lt;&gt;""),_xlfn._xlws.FILTER(G$280:G$289,G$280:G$289&lt;&gt;"")))</f>
        <v>129.5</v>
      </c>
      <c r="H95" s="86" cm="1">
        <f t="array" ref="H95">IF(H322="","",H322*LOOKUP($F95,_xlfn._xlws.FILTER($F$280:$F$289,H$280:H$289&lt;&gt;""),_xlfn._xlws.FILTER(H$280:H$289,H$280:H$289&lt;&gt;"")))</f>
        <v>121.73274725274727</v>
      </c>
      <c r="I95" s="86" cm="1">
        <f t="array" ref="I95">IF(I322="","",I322*LOOKUP($F95,_xlfn._xlws.FILTER($F$280:$F$289,I$280:I$289&lt;&gt;""),_xlfn._xlws.FILTER(I$280:I$289,I$280:I$289&lt;&gt;"")))</f>
        <v>112.4</v>
      </c>
      <c r="J95" s="97" cm="1">
        <f t="array" ref="J95">IF(J322="","",J322*LOOKUP($F95,_xlfn._xlws.FILTER($F$280:$F$289,J$280:J$289&lt;&gt;""),_xlfn._xlws.FILTER(J$280:J$289,J$280:J$289&lt;&gt;"")))</f>
        <v>1.9904949999999999</v>
      </c>
      <c r="K95" s="86" cm="1">
        <f t="array" ref="K95">IF(K322="","",K322*LOOKUP($F95,_xlfn._xlws.FILTER($F$280:$F$289,K$280:K$289&lt;&gt;""),_xlfn._xlws.FILTER(K$280:K$289,K$280:K$289&lt;&gt;"")))</f>
        <v>142.18494036789977</v>
      </c>
      <c r="L95" s="101" cm="1">
        <f t="array" ref="L95">IF(L322="","",L322*LOOKUP($F95,_xlfn._xlws.FILTER($F$280:$F$289,L$280:L$289&lt;&gt;""),_xlfn._xlws.FILTER(L$280:L$289,L$280:L$289&lt;&gt;"")))</f>
        <v>168.10336900515259</v>
      </c>
      <c r="M95" s="99">
        <f t="shared" si="9"/>
        <v>101.83010709365564</v>
      </c>
      <c r="N95" s="71">
        <f t="shared" si="16"/>
        <v>8.2823795630682095E-3</v>
      </c>
      <c r="O95" s="6"/>
      <c r="P95" s="25">
        <v>46113</v>
      </c>
      <c r="Q95" s="71">
        <f t="shared" si="8"/>
        <v>0.68499321707428396</v>
      </c>
      <c r="R95" s="71">
        <f t="shared" si="10"/>
        <v>7.0038228507695546E-2</v>
      </c>
      <c r="S95" s="71">
        <f t="shared" si="11"/>
        <v>0.14005940243272644</v>
      </c>
      <c r="T95" s="71">
        <f t="shared" si="12"/>
        <v>1.1340838741796977E-2</v>
      </c>
      <c r="U95" s="71">
        <f t="shared" si="13"/>
        <v>6.9940649863261165E-2</v>
      </c>
      <c r="V95" s="71">
        <f t="shared" si="14"/>
        <v>2.3627663380235912E-2</v>
      </c>
      <c r="W95" s="73">
        <f t="shared" si="15"/>
        <v>1</v>
      </c>
      <c r="X95" s="6"/>
    </row>
    <row r="96" spans="5:24" ht="13.5" customHeight="1">
      <c r="E96" s="6"/>
      <c r="F96" s="25">
        <v>46143</v>
      </c>
      <c r="G96" s="86" cm="1">
        <f t="array" ref="G96">IF(G323="","",G323*LOOKUP($F96,_xlfn._xlws.FILTER($F$280:$F$289,G$280:G$289&lt;&gt;""),_xlfn._xlws.FILTER(G$280:G$289,G$280:G$289&lt;&gt;"")))</f>
        <v>129.5</v>
      </c>
      <c r="H96" s="86" cm="1">
        <f t="array" ref="H96">IF(H323="","",H323*LOOKUP($F96,_xlfn._xlws.FILTER($F$280:$F$289,H$280:H$289&lt;&gt;""),_xlfn._xlws.FILTER(H$280:H$289,H$280:H$289&lt;&gt;"")))</f>
        <v>121.68431568431569</v>
      </c>
      <c r="I96" s="86" cm="1">
        <f t="array" ref="I96">IF(I323="","",I323*LOOKUP($F96,_xlfn._xlws.FILTER($F$280:$F$289,I$280:I$289&lt;&gt;""),_xlfn._xlws.FILTER(I$280:I$289,I$280:I$289&lt;&gt;"")))</f>
        <v>114.2</v>
      </c>
      <c r="J96" s="97" cm="1">
        <f t="array" ref="J96">IF(J323="","",J323*LOOKUP($F96,_xlfn._xlws.FILTER($F$280:$F$289,J$280:J$289&lt;&gt;""),_xlfn._xlws.FILTER(J$280:J$289,J$280:J$289&lt;&gt;"")))</f>
        <v>2.0586499999999996</v>
      </c>
      <c r="K96" s="86" cm="1">
        <f t="array" ref="K96">IF(K323="","",K323*LOOKUP($F96,_xlfn._xlws.FILTER($F$280:$F$289,K$280:K$289&lt;&gt;""),_xlfn._xlws.FILTER(K$280:K$289,K$280:K$289&lt;&gt;"")))</f>
        <v>172.4887709723065</v>
      </c>
      <c r="L96" s="101" cm="1">
        <f t="array" ref="L96">IF(L323="","",L323*LOOKUP($F96,_xlfn._xlws.FILTER($F$280:$F$289,L$280:L$289&lt;&gt;""),_xlfn._xlws.FILTER(L$280:L$289,L$280:L$289&lt;&gt;"")))</f>
        <v>160.41601268331354</v>
      </c>
      <c r="M96" s="99">
        <f t="shared" si="9"/>
        <v>103.5031074156566</v>
      </c>
      <c r="N96" s="71">
        <f t="shared" si="16"/>
        <v>1.6429328906256258E-2</v>
      </c>
      <c r="O96" s="6"/>
      <c r="P96" s="25">
        <v>46143</v>
      </c>
      <c r="Q96" s="71">
        <f t="shared" si="8"/>
        <v>0.67392114492739108</v>
      </c>
      <c r="R96" s="71">
        <f t="shared" si="10"/>
        <v>6.8878732338099241E-2</v>
      </c>
      <c r="S96" s="71">
        <f t="shared" si="11"/>
        <v>0.1400022043371428</v>
      </c>
      <c r="T96" s="71">
        <f t="shared" si="12"/>
        <v>1.1539564333162201E-2</v>
      </c>
      <c r="U96" s="71">
        <f t="shared" si="13"/>
        <v>8.3475629498333842E-2</v>
      </c>
      <c r="V96" s="71">
        <f t="shared" si="14"/>
        <v>2.2182724565870945E-2</v>
      </c>
      <c r="W96" s="73">
        <f t="shared" si="15"/>
        <v>1.0000000000000002</v>
      </c>
      <c r="X96" s="6"/>
    </row>
    <row r="97" spans="5:24" ht="13.5" customHeight="1">
      <c r="E97" s="6"/>
      <c r="F97" s="25">
        <v>46174</v>
      </c>
      <c r="G97" s="86" cm="1">
        <f t="array" ref="G97">IF(G324="","",G324*LOOKUP($F97,_xlfn._xlws.FILTER($F$280:$F$289,G$280:G$289&lt;&gt;""),_xlfn._xlws.FILTER(G$280:G$289,G$280:G$289&lt;&gt;"")))</f>
        <v>129.5</v>
      </c>
      <c r="H97" s="86" cm="1">
        <f t="array" ref="H97">IF(H324="","",H324*LOOKUP($F97,_xlfn._xlws.FILTER($F$280:$F$289,H$280:H$289&lt;&gt;""),_xlfn._xlws.FILTER(H$280:H$289,H$280:H$289&lt;&gt;"")))</f>
        <v>121.9749050949051</v>
      </c>
      <c r="I97" s="86" cm="1">
        <f t="array" ref="I97">IF(I324="","",I324*LOOKUP($F97,_xlfn._xlws.FILTER($F$280:$F$289,I$280:I$289&lt;&gt;""),_xlfn._xlws.FILTER(I$280:I$289,I$280:I$289&lt;&gt;"")))</f>
        <v>112</v>
      </c>
      <c r="J97" s="97" cm="1">
        <f t="array" ref="J97">IF(J324="","",J324*LOOKUP($F97,_xlfn._xlws.FILTER($F$280:$F$289,J$280:J$289&lt;&gt;""),_xlfn._xlws.FILTER(J$280:J$289,J$280:J$289&lt;&gt;"")))</f>
        <v>2.1096368421052634</v>
      </c>
      <c r="K97" s="86" cm="1">
        <f t="array" ref="K97">IF(K324="","",K324*LOOKUP($F97,_xlfn._xlws.FILTER($F$280:$F$289,K$280:K$289&lt;&gt;""),_xlfn._xlws.FILTER(K$280:K$289,K$280:K$289&lt;&gt;"")))</f>
        <v>186.52604608853852</v>
      </c>
      <c r="L97" s="101" cm="1">
        <f t="array" ref="L97">IF(L324="","",L324*LOOKUP($F97,_xlfn._xlws.FILTER($F$280:$F$289,L$280:L$289&lt;&gt;""),_xlfn._xlws.FILTER(L$280:L$289,L$280:L$289&lt;&gt;"")))</f>
        <v>134.82869599682917</v>
      </c>
      <c r="M97" s="99">
        <f t="shared" si="9"/>
        <v>103.60746539705535</v>
      </c>
      <c r="N97" s="71">
        <f t="shared" si="16"/>
        <v>1.0082594040357051E-3</v>
      </c>
      <c r="O97" s="6"/>
      <c r="P97" s="25">
        <v>46174</v>
      </c>
      <c r="Q97" s="71">
        <f t="shared" ref="Q97:Q160" si="17">IFERROR((G97*O$292)/$M97*(100/O$293),"")</f>
        <v>0.67324234200486976</v>
      </c>
      <c r="R97" s="71">
        <f t="shared" si="10"/>
        <v>6.8973675506125792E-2</v>
      </c>
      <c r="S97" s="71">
        <f t="shared" si="11"/>
        <v>0.13716683934903295</v>
      </c>
      <c r="T97" s="71">
        <f t="shared" si="12"/>
        <v>1.1813455139464342E-2</v>
      </c>
      <c r="U97" s="71">
        <f t="shared" si="13"/>
        <v>9.017802062667743E-2</v>
      </c>
      <c r="V97" s="71">
        <f t="shared" si="14"/>
        <v>1.8625667373829809E-2</v>
      </c>
      <c r="W97" s="73">
        <f t="shared" si="15"/>
        <v>1</v>
      </c>
      <c r="X97" s="6"/>
    </row>
    <row r="98" spans="5:24" ht="13.5" customHeight="1">
      <c r="E98" s="6"/>
      <c r="F98" s="25">
        <v>46204</v>
      </c>
      <c r="G98" s="86" cm="1">
        <f t="array" ref="G98">IF(G325="","",G325*LOOKUP($F98,_xlfn._xlws.FILTER($F$280:$F$289,G$280:G$289&lt;&gt;""),_xlfn._xlws.FILTER(G$280:G$289,G$280:G$289&lt;&gt;"")))</f>
        <v>130.1</v>
      </c>
      <c r="H98" s="86" cm="1">
        <f t="array" ref="H98">IF(H325="","",H325*LOOKUP($F98,_xlfn._xlws.FILTER($F$280:$F$289,H$280:H$289&lt;&gt;""),_xlfn._xlws.FILTER(H$280:H$289,H$280:H$289&lt;&gt;"")))</f>
        <v>122.67716283716284</v>
      </c>
      <c r="I98" s="86" cm="1">
        <f t="array" ref="I98">IF(I325="","",I325*LOOKUP($F98,_xlfn._xlws.FILTER($F$280:$F$289,I$280:I$289&lt;&gt;""),_xlfn._xlws.FILTER(I$280:I$289,I$280:I$289&lt;&gt;"")))</f>
        <v>112.2</v>
      </c>
      <c r="J98" s="97" cm="1">
        <f t="array" ref="J98">IF(J325="","",J325*LOOKUP($F98,_xlfn._xlws.FILTER($F$280:$F$289,J$280:J$289&lt;&gt;""),_xlfn._xlws.FILTER(J$280:J$289,J$280:J$289&lt;&gt;"")))</f>
        <v>2.1701777777777784</v>
      </c>
      <c r="K98" s="86" cm="1">
        <f t="array" ref="K98">IF(K325="","",K325*LOOKUP($F98,_xlfn._xlws.FILTER($F$280:$F$289,K$280:K$289&lt;&gt;""),_xlfn._xlws.FILTER(K$280:K$289,K$280:K$289&lt;&gt;"")))</f>
        <v>181.14700828785126</v>
      </c>
      <c r="L98" s="101" cm="1">
        <f t="array" ref="L98">IF(L325="","",L325*LOOKUP($F98,_xlfn._xlws.FILTER($F$280:$F$289,L$280:L$289&lt;&gt;""),_xlfn._xlws.FILTER(L$280:L$289,L$280:L$289&lt;&gt;"")))</f>
        <v>145.0692033293698</v>
      </c>
      <c r="M98" s="99">
        <f t="shared" si="9"/>
        <v>103.90942276991819</v>
      </c>
      <c r="N98" s="71">
        <f t="shared" si="16"/>
        <v>2.9144364424480429E-3</v>
      </c>
      <c r="O98" s="6"/>
      <c r="P98" s="25">
        <v>46204</v>
      </c>
      <c r="Q98" s="71">
        <f t="shared" si="17"/>
        <v>0.67439612689424977</v>
      </c>
      <c r="R98" s="71">
        <f t="shared" si="10"/>
        <v>6.9169194996987732E-2</v>
      </c>
      <c r="S98" s="71">
        <f t="shared" si="11"/>
        <v>0.13701246600957681</v>
      </c>
      <c r="T98" s="71">
        <f t="shared" si="12"/>
        <v>1.2117155031633922E-2</v>
      </c>
      <c r="U98" s="71">
        <f t="shared" si="13"/>
        <v>8.7322969775442752E-2</v>
      </c>
      <c r="V98" s="71">
        <f t="shared" si="14"/>
        <v>1.9982087292109051E-2</v>
      </c>
      <c r="W98" s="73">
        <f t="shared" si="15"/>
        <v>1</v>
      </c>
      <c r="X98" s="6"/>
    </row>
    <row r="99" spans="5:24" ht="13.5" customHeight="1">
      <c r="E99" s="6"/>
      <c r="F99" s="25">
        <v>46235</v>
      </c>
      <c r="G99" s="86" cm="1">
        <f t="array" ref="G99">IF(G326="","",G326*LOOKUP($F99,_xlfn._xlws.FILTER($F$280:$F$289,G$280:G$289&lt;&gt;""),_xlfn._xlws.FILTER(G$280:G$289,G$280:G$289&lt;&gt;"")))</f>
        <v>130.1</v>
      </c>
      <c r="H99" s="86" cm="1">
        <f t="array" ref="H99">IF(H326="","",H326*LOOKUP($F99,_xlfn._xlws.FILTER($F$280:$F$289,H$280:H$289&lt;&gt;""),_xlfn._xlws.FILTER(H$280:H$289,H$280:H$289&lt;&gt;"")))</f>
        <v>122.96775224775226</v>
      </c>
      <c r="I99" s="86" cm="1">
        <f t="array" ref="I99">IF(I326="","",I326*LOOKUP($F99,_xlfn._xlws.FILTER($F$280:$F$289,I$280:I$289&lt;&gt;""),_xlfn._xlws.FILTER(I$280:I$289,I$280:I$289&lt;&gt;"")))</f>
        <v>113.5</v>
      </c>
      <c r="J99" s="97" cm="1">
        <f t="array" ref="J99">IF(J326="","",J326*LOOKUP($F99,_xlfn._xlws.FILTER($F$280:$F$289,J$280:J$289&lt;&gt;""),_xlfn._xlws.FILTER(J$280:J$289,J$280:J$289&lt;&gt;"")))</f>
        <v>2.2787285714285708</v>
      </c>
      <c r="K99" s="86" cm="1">
        <f t="array" ref="K99">IF(K326="","",K326*LOOKUP($F99,_xlfn._xlws.FILTER($F$280:$F$289,K$280:K$289&lt;&gt;""),_xlfn._xlws.FILTER(K$280:K$289,K$280:K$289&lt;&gt;"")))</f>
        <v>171.61144127754196</v>
      </c>
      <c r="L99" s="101" cm="1">
        <f t="array" ref="L99">IF(L326="","",L326*LOOKUP($F99,_xlfn._xlws.FILTER($F$280:$F$289,L$280:L$289&lt;&gt;""),_xlfn._xlws.FILTER(L$280:L$289,L$280:L$289&lt;&gt;"")))</f>
        <v>140.80000000000001</v>
      </c>
      <c r="M99" s="99">
        <f t="shared" si="9"/>
        <v>103.615639697106</v>
      </c>
      <c r="N99" s="71">
        <f t="shared" si="16"/>
        <v>-2.8272996325146016E-3</v>
      </c>
      <c r="O99" s="6"/>
      <c r="P99" s="25">
        <v>46235</v>
      </c>
      <c r="Q99" s="71">
        <f t="shared" si="17"/>
        <v>0.67630825296933661</v>
      </c>
      <c r="R99" s="71">
        <f t="shared" si="10"/>
        <v>6.9529619400325274E-2</v>
      </c>
      <c r="S99" s="71">
        <f t="shared" si="11"/>
        <v>0.13899292913238656</v>
      </c>
      <c r="T99" s="71">
        <f t="shared" si="12"/>
        <v>1.275932118191316E-2</v>
      </c>
      <c r="U99" s="71">
        <f t="shared" si="13"/>
        <v>8.2960849371922288E-2</v>
      </c>
      <c r="V99" s="71">
        <f t="shared" si="14"/>
        <v>1.9449027944116251E-2</v>
      </c>
      <c r="W99" s="73">
        <f t="shared" si="15"/>
        <v>1.0000000000000002</v>
      </c>
      <c r="X99" s="6"/>
    </row>
    <row r="100" spans="5:24" ht="13.5" customHeight="1">
      <c r="E100" s="6"/>
      <c r="F100" s="25">
        <v>46266</v>
      </c>
      <c r="G100" s="86" cm="1">
        <f t="array" ref="G100">IF(G327="","",G327*LOOKUP($F100,_xlfn._xlws.FILTER($F$280:$F$289,G$280:G$289&lt;&gt;""),_xlfn._xlws.FILTER(G$280:G$289,G$280:G$289&lt;&gt;"")))</f>
        <v>130.1</v>
      </c>
      <c r="H100" s="86" cm="1">
        <f t="array" ref="H100">IF(H327="","",H327*LOOKUP($F100,_xlfn._xlws.FILTER($F$280:$F$289,H$280:H$289&lt;&gt;""),_xlfn._xlws.FILTER(H$280:H$289,H$280:H$289&lt;&gt;"")))</f>
        <v>124.61442557442558</v>
      </c>
      <c r="I100" s="86" cm="1">
        <f t="array" ref="I100">IF(I327="","",I327*LOOKUP($F100,_xlfn._xlws.FILTER($F$280:$F$289,I$280:I$289&lt;&gt;""),_xlfn._xlws.FILTER(I$280:I$289,I$280:I$289&lt;&gt;"")))</f>
        <v>115.3</v>
      </c>
      <c r="J100" s="97" cm="1">
        <f t="array" ref="J100">IF(J327="","",J327*LOOKUP($F100,_xlfn._xlws.FILTER($F$280:$F$289,J$280:J$289&lt;&gt;""),_xlfn._xlws.FILTER(J$280:J$289,J$280:J$289&lt;&gt;"")))</f>
        <v>2.3465217391304352</v>
      </c>
      <c r="K100" s="86" cm="1">
        <f t="array" ref="K100">IF(K327="","",K327*LOOKUP($F100,_xlfn._xlws.FILTER($F$280:$F$289,K$280:K$289&lt;&gt;""),_xlfn._xlws.FILTER(K$280:K$289,K$280:K$289&lt;&gt;"")))</f>
        <v>174.8618758843744</v>
      </c>
      <c r="L100" s="101" cm="1">
        <f t="array" ref="L100">IF(L327="","",L327*LOOKUP($F100,_xlfn._xlws.FILTER($F$280:$F$289,L$280:L$289&lt;&gt;""),_xlfn._xlws.FILTER(L$280:L$289,L$280:L$289&lt;&gt;"")))</f>
        <v>141.65105033690051</v>
      </c>
      <c r="M100" s="99">
        <f t="shared" si="9"/>
        <v>104.15484073269124</v>
      </c>
      <c r="N100" s="71">
        <f t="shared" si="16"/>
        <v>5.2038576141735238E-3</v>
      </c>
      <c r="O100" s="6"/>
      <c r="P100" s="25">
        <v>46266</v>
      </c>
      <c r="Q100" s="71">
        <f t="shared" si="17"/>
        <v>0.67280706082300312</v>
      </c>
      <c r="R100" s="71">
        <f t="shared" si="10"/>
        <v>7.0095928177691461E-2</v>
      </c>
      <c r="S100" s="71">
        <f t="shared" si="11"/>
        <v>0.14046625588639378</v>
      </c>
      <c r="T100" s="71">
        <f t="shared" si="12"/>
        <v>1.3070897456274521E-2</v>
      </c>
      <c r="U100" s="71">
        <f t="shared" si="13"/>
        <v>8.4094566773613419E-2</v>
      </c>
      <c r="V100" s="71">
        <f t="shared" si="14"/>
        <v>1.9465290883023685E-2</v>
      </c>
      <c r="W100" s="73">
        <f t="shared" si="15"/>
        <v>1</v>
      </c>
      <c r="X100" s="6"/>
    </row>
    <row r="101" spans="5:24" ht="13.5" customHeight="1">
      <c r="E101" s="6"/>
      <c r="F101" s="25">
        <v>46296</v>
      </c>
      <c r="G101" s="86" t="str" cm="1">
        <f t="array" ref="G101">IF(G328="","",G328*LOOKUP($F101,_xlfn._xlws.FILTER($F$280:$F$289,G$280:G$289&lt;&gt;""),_xlfn._xlws.FILTER(G$280:G$289,G$280:G$289&lt;&gt;"")))</f>
        <v/>
      </c>
      <c r="H101" s="86" t="str" cm="1">
        <f t="array" ref="H101">IF(H328="","",H328*LOOKUP($F101,_xlfn._xlws.FILTER($F$280:$F$289,H$280:H$289&lt;&gt;""),_xlfn._xlws.FILTER(H$280:H$289,H$280:H$289&lt;&gt;"")))</f>
        <v/>
      </c>
      <c r="I101" s="86" t="str" cm="1">
        <f t="array" ref="I101">IF(I328="","",I328*LOOKUP($F101,_xlfn._xlws.FILTER($F$280:$F$289,I$280:I$289&lt;&gt;""),_xlfn._xlws.FILTER(I$280:I$289,I$280:I$289&lt;&gt;"")))</f>
        <v/>
      </c>
      <c r="J101" s="97" t="str" cm="1">
        <f t="array" ref="J101">IF(J328="","",J328*LOOKUP($F101,_xlfn._xlws.FILTER($F$280:$F$289,J$280:J$289&lt;&gt;""),_xlfn._xlws.FILTER(J$280:J$289,J$280:J$289&lt;&gt;"")))</f>
        <v/>
      </c>
      <c r="K101" s="86" t="str" cm="1">
        <f t="array" ref="K101">IF(K328="","",K328*LOOKUP($F101,_xlfn._xlws.FILTER($F$280:$F$289,K$280:K$289&lt;&gt;""),_xlfn._xlws.FILTER(K$280:K$289,K$280:K$289&lt;&gt;"")))</f>
        <v/>
      </c>
      <c r="L101" s="101" t="str" cm="1">
        <f t="array" ref="L101">IF(L328="","",L328*LOOKUP($F101,_xlfn._xlws.FILTER($F$280:$F$289,L$280:L$289&lt;&gt;""),_xlfn._xlws.FILTER(L$280:L$289,L$280:L$289&lt;&gt;"")))</f>
        <v/>
      </c>
      <c r="M101" s="99" t="str">
        <f t="shared" si="9"/>
        <v/>
      </c>
      <c r="N101" s="71" t="str">
        <f t="shared" si="16"/>
        <v/>
      </c>
      <c r="O101" s="6"/>
      <c r="P101" s="25">
        <v>46296</v>
      </c>
      <c r="Q101" s="71" t="str">
        <f t="shared" si="17"/>
        <v/>
      </c>
      <c r="R101" s="71" t="str">
        <f t="shared" si="10"/>
        <v/>
      </c>
      <c r="S101" s="71" t="str">
        <f t="shared" si="11"/>
        <v/>
      </c>
      <c r="T101" s="71" t="str">
        <f t="shared" si="12"/>
        <v/>
      </c>
      <c r="U101" s="71" t="str">
        <f t="shared" si="13"/>
        <v/>
      </c>
      <c r="V101" s="71" t="str">
        <f t="shared" si="14"/>
        <v/>
      </c>
      <c r="W101" s="73" t="str">
        <f t="shared" si="15"/>
        <v/>
      </c>
      <c r="X101" s="6"/>
    </row>
    <row r="102" spans="5:24" ht="13.5" customHeight="1">
      <c r="E102" s="6"/>
      <c r="F102" s="25">
        <v>46327</v>
      </c>
      <c r="G102" s="86" t="str" cm="1">
        <f t="array" ref="G102">IF(G329="","",G329*LOOKUP($F102,_xlfn._xlws.FILTER($F$280:$F$289,G$280:G$289&lt;&gt;""),_xlfn._xlws.FILTER(G$280:G$289,G$280:G$289&lt;&gt;"")))</f>
        <v/>
      </c>
      <c r="H102" s="86" t="str" cm="1">
        <f t="array" ref="H102">IF(H329="","",H329*LOOKUP($F102,_xlfn._xlws.FILTER($F$280:$F$289,H$280:H$289&lt;&gt;""),_xlfn._xlws.FILTER(H$280:H$289,H$280:H$289&lt;&gt;"")))</f>
        <v/>
      </c>
      <c r="I102" s="86" t="str" cm="1">
        <f t="array" ref="I102">IF(I329="","",I329*LOOKUP($F102,_xlfn._xlws.FILTER($F$280:$F$289,I$280:I$289&lt;&gt;""),_xlfn._xlws.FILTER(I$280:I$289,I$280:I$289&lt;&gt;"")))</f>
        <v/>
      </c>
      <c r="J102" s="97" t="str" cm="1">
        <f t="array" ref="J102">IF(J329="","",J329*LOOKUP($F102,_xlfn._xlws.FILTER($F$280:$F$289,J$280:J$289&lt;&gt;""),_xlfn._xlws.FILTER(J$280:J$289,J$280:J$289&lt;&gt;"")))</f>
        <v/>
      </c>
      <c r="K102" s="86" t="str" cm="1">
        <f t="array" ref="K102">IF(K329="","",K329*LOOKUP($F102,_xlfn._xlws.FILTER($F$280:$F$289,K$280:K$289&lt;&gt;""),_xlfn._xlws.FILTER(K$280:K$289,K$280:K$289&lt;&gt;"")))</f>
        <v/>
      </c>
      <c r="L102" s="101" t="str" cm="1">
        <f t="array" ref="L102">IF(L329="","",L329*LOOKUP($F102,_xlfn._xlws.FILTER($F$280:$F$289,L$280:L$289&lt;&gt;""),_xlfn._xlws.FILTER(L$280:L$289,L$280:L$289&lt;&gt;"")))</f>
        <v/>
      </c>
      <c r="M102" s="99" t="str">
        <f t="shared" si="9"/>
        <v/>
      </c>
      <c r="N102" s="71" t="str">
        <f t="shared" si="16"/>
        <v/>
      </c>
      <c r="O102" s="6"/>
      <c r="P102" s="25">
        <v>46327</v>
      </c>
      <c r="Q102" s="71" t="str">
        <f t="shared" si="17"/>
        <v/>
      </c>
      <c r="R102" s="71" t="str">
        <f t="shared" si="10"/>
        <v/>
      </c>
      <c r="S102" s="71" t="str">
        <f t="shared" si="11"/>
        <v/>
      </c>
      <c r="T102" s="71" t="str">
        <f t="shared" si="12"/>
        <v/>
      </c>
      <c r="U102" s="71" t="str">
        <f t="shared" si="13"/>
        <v/>
      </c>
      <c r="V102" s="71" t="str">
        <f t="shared" si="14"/>
        <v/>
      </c>
      <c r="W102" s="73" t="str">
        <f t="shared" si="15"/>
        <v/>
      </c>
      <c r="X102" s="6"/>
    </row>
    <row r="103" spans="5:24" ht="13.5" customHeight="1">
      <c r="E103" s="6"/>
      <c r="F103" s="25">
        <v>46357</v>
      </c>
      <c r="G103" s="86" t="str" cm="1">
        <f t="array" ref="G103">IF(G330="","",G330*LOOKUP($F103,_xlfn._xlws.FILTER($F$280:$F$289,G$280:G$289&lt;&gt;""),_xlfn._xlws.FILTER(G$280:G$289,G$280:G$289&lt;&gt;"")))</f>
        <v/>
      </c>
      <c r="H103" s="86" t="str" cm="1">
        <f t="array" ref="H103">IF(H330="","",H330*LOOKUP($F103,_xlfn._xlws.FILTER($F$280:$F$289,H$280:H$289&lt;&gt;""),_xlfn._xlws.FILTER(H$280:H$289,H$280:H$289&lt;&gt;"")))</f>
        <v/>
      </c>
      <c r="I103" s="86" t="str" cm="1">
        <f t="array" ref="I103">IF(I330="","",I330*LOOKUP($F103,_xlfn._xlws.FILTER($F$280:$F$289,I$280:I$289&lt;&gt;""),_xlfn._xlws.FILTER(I$280:I$289,I$280:I$289&lt;&gt;"")))</f>
        <v/>
      </c>
      <c r="J103" s="97" t="str" cm="1">
        <f t="array" ref="J103">IF(J330="","",J330*LOOKUP($F103,_xlfn._xlws.FILTER($F$280:$F$289,J$280:J$289&lt;&gt;""),_xlfn._xlws.FILTER(J$280:J$289,J$280:J$289&lt;&gt;"")))</f>
        <v/>
      </c>
      <c r="K103" s="86" t="str" cm="1">
        <f t="array" ref="K103">IF(K330="","",K330*LOOKUP($F103,_xlfn._xlws.FILTER($F$280:$F$289,K$280:K$289&lt;&gt;""),_xlfn._xlws.FILTER(K$280:K$289,K$280:K$289&lt;&gt;"")))</f>
        <v/>
      </c>
      <c r="L103" s="101" t="str" cm="1">
        <f t="array" ref="L103">IF(L330="","",L330*LOOKUP($F103,_xlfn._xlws.FILTER($F$280:$F$289,L$280:L$289&lt;&gt;""),_xlfn._xlws.FILTER(L$280:L$289,L$280:L$289&lt;&gt;"")))</f>
        <v/>
      </c>
      <c r="M103" s="99" t="str">
        <f t="shared" si="9"/>
        <v/>
      </c>
      <c r="N103" s="71" t="str">
        <f t="shared" si="16"/>
        <v/>
      </c>
      <c r="O103" s="6"/>
      <c r="P103" s="25">
        <v>46357</v>
      </c>
      <c r="Q103" s="71" t="str">
        <f t="shared" si="17"/>
        <v/>
      </c>
      <c r="R103" s="71" t="str">
        <f t="shared" si="10"/>
        <v/>
      </c>
      <c r="S103" s="71" t="str">
        <f t="shared" si="11"/>
        <v/>
      </c>
      <c r="T103" s="71" t="str">
        <f t="shared" si="12"/>
        <v/>
      </c>
      <c r="U103" s="71" t="str">
        <f t="shared" si="13"/>
        <v/>
      </c>
      <c r="V103" s="71" t="str">
        <f t="shared" si="14"/>
        <v/>
      </c>
      <c r="W103" s="73" t="str">
        <f t="shared" si="15"/>
        <v/>
      </c>
      <c r="X103" s="6"/>
    </row>
    <row r="104" spans="5:24" ht="13.5" customHeight="1">
      <c r="E104" s="6"/>
      <c r="F104" s="25">
        <v>46388</v>
      </c>
      <c r="G104" s="86" t="str" cm="1">
        <f t="array" ref="G104">IF(G331="","",G331*LOOKUP($F104,_xlfn._xlws.FILTER($F$280:$F$289,G$280:G$289&lt;&gt;""),_xlfn._xlws.FILTER(G$280:G$289,G$280:G$289&lt;&gt;"")))</f>
        <v/>
      </c>
      <c r="H104" s="86" t="str" cm="1">
        <f t="array" ref="H104">IF(H331="","",H331*LOOKUP($F104,_xlfn._xlws.FILTER($F$280:$F$289,H$280:H$289&lt;&gt;""),_xlfn._xlws.FILTER(H$280:H$289,H$280:H$289&lt;&gt;"")))</f>
        <v/>
      </c>
      <c r="I104" s="86" t="str" cm="1">
        <f t="array" ref="I104">IF(I331="","",I331*LOOKUP($F104,_xlfn._xlws.FILTER($F$280:$F$289,I$280:I$289&lt;&gt;""),_xlfn._xlws.FILTER(I$280:I$289,I$280:I$289&lt;&gt;"")))</f>
        <v/>
      </c>
      <c r="J104" s="97" t="str" cm="1">
        <f t="array" ref="J104">IF(J331="","",J331*LOOKUP($F104,_xlfn._xlws.FILTER($F$280:$F$289,J$280:J$289&lt;&gt;""),_xlfn._xlws.FILTER(J$280:J$289,J$280:J$289&lt;&gt;"")))</f>
        <v/>
      </c>
      <c r="K104" s="86" t="str" cm="1">
        <f t="array" ref="K104">IF(K331="","",K331*LOOKUP($F104,_xlfn._xlws.FILTER($F$280:$F$289,K$280:K$289&lt;&gt;""),_xlfn._xlws.FILTER(K$280:K$289,K$280:K$289&lt;&gt;"")))</f>
        <v/>
      </c>
      <c r="L104" s="101" t="str" cm="1">
        <f t="array" ref="L104">IF(L331="","",L331*LOOKUP($F104,_xlfn._xlws.FILTER($F$280:$F$289,L$280:L$289&lt;&gt;""),_xlfn._xlws.FILTER(L$280:L$289,L$280:L$289&lt;&gt;"")))</f>
        <v/>
      </c>
      <c r="M104" s="99" t="str">
        <f t="shared" si="9"/>
        <v/>
      </c>
      <c r="N104" s="71" t="str">
        <f t="shared" si="16"/>
        <v/>
      </c>
      <c r="O104" s="6"/>
      <c r="P104" s="25">
        <v>46388</v>
      </c>
      <c r="Q104" s="71" t="str">
        <f t="shared" si="17"/>
        <v/>
      </c>
      <c r="R104" s="71" t="str">
        <f t="shared" si="10"/>
        <v/>
      </c>
      <c r="S104" s="71" t="str">
        <f t="shared" si="11"/>
        <v/>
      </c>
      <c r="T104" s="71" t="str">
        <f t="shared" si="12"/>
        <v/>
      </c>
      <c r="U104" s="71" t="str">
        <f t="shared" si="13"/>
        <v/>
      </c>
      <c r="V104" s="71" t="str">
        <f t="shared" si="14"/>
        <v/>
      </c>
      <c r="W104" s="73" t="str">
        <f t="shared" si="15"/>
        <v/>
      </c>
      <c r="X104" s="6"/>
    </row>
    <row r="105" spans="5:24" ht="13.5" customHeight="1">
      <c r="E105" s="6"/>
      <c r="F105" s="25">
        <v>46419</v>
      </c>
      <c r="G105" s="86" t="str" cm="1">
        <f t="array" ref="G105">IF(G332="","",G332*LOOKUP($F105,_xlfn._xlws.FILTER($F$280:$F$289,G$280:G$289&lt;&gt;""),_xlfn._xlws.FILTER(G$280:G$289,G$280:G$289&lt;&gt;"")))</f>
        <v/>
      </c>
      <c r="H105" s="86" t="str" cm="1">
        <f t="array" ref="H105">IF(H332="","",H332*LOOKUP($F105,_xlfn._xlws.FILTER($F$280:$F$289,H$280:H$289&lt;&gt;""),_xlfn._xlws.FILTER(H$280:H$289,H$280:H$289&lt;&gt;"")))</f>
        <v/>
      </c>
      <c r="I105" s="86" t="str" cm="1">
        <f t="array" ref="I105">IF(I332="","",I332*LOOKUP($F105,_xlfn._xlws.FILTER($F$280:$F$289,I$280:I$289&lt;&gt;""),_xlfn._xlws.FILTER(I$280:I$289,I$280:I$289&lt;&gt;"")))</f>
        <v/>
      </c>
      <c r="J105" s="97" t="str" cm="1">
        <f t="array" ref="J105">IF(J332="","",J332*LOOKUP($F105,_xlfn._xlws.FILTER($F$280:$F$289,J$280:J$289&lt;&gt;""),_xlfn._xlws.FILTER(J$280:J$289,J$280:J$289&lt;&gt;"")))</f>
        <v/>
      </c>
      <c r="K105" s="86" t="str" cm="1">
        <f t="array" ref="K105">IF(K332="","",K332*LOOKUP($F105,_xlfn._xlws.FILTER($F$280:$F$289,K$280:K$289&lt;&gt;""),_xlfn._xlws.FILTER(K$280:K$289,K$280:K$289&lt;&gt;"")))</f>
        <v/>
      </c>
      <c r="L105" s="101" t="str" cm="1">
        <f t="array" ref="L105">IF(L332="","",L332*LOOKUP($F105,_xlfn._xlws.FILTER($F$280:$F$289,L$280:L$289&lt;&gt;""),_xlfn._xlws.FILTER(L$280:L$289,L$280:L$289&lt;&gt;"")))</f>
        <v/>
      </c>
      <c r="M105" s="99" t="str">
        <f t="shared" si="9"/>
        <v/>
      </c>
      <c r="N105" s="71" t="str">
        <f t="shared" si="16"/>
        <v/>
      </c>
      <c r="O105" s="6"/>
      <c r="P105" s="25">
        <v>46419</v>
      </c>
      <c r="Q105" s="71" t="str">
        <f t="shared" si="17"/>
        <v/>
      </c>
      <c r="R105" s="71" t="str">
        <f t="shared" si="10"/>
        <v/>
      </c>
      <c r="S105" s="71" t="str">
        <f t="shared" si="11"/>
        <v/>
      </c>
      <c r="T105" s="71" t="str">
        <f t="shared" si="12"/>
        <v/>
      </c>
      <c r="U105" s="71" t="str">
        <f t="shared" si="13"/>
        <v/>
      </c>
      <c r="V105" s="71" t="str">
        <f t="shared" si="14"/>
        <v/>
      </c>
      <c r="W105" s="73" t="str">
        <f t="shared" si="15"/>
        <v/>
      </c>
      <c r="X105" s="6"/>
    </row>
    <row r="106" spans="5:24" ht="13.5" customHeight="1">
      <c r="E106" s="6"/>
      <c r="F106" s="25">
        <v>46447</v>
      </c>
      <c r="G106" s="86" t="str" cm="1">
        <f t="array" ref="G106">IF(G333="","",G333*LOOKUP($F106,_xlfn._xlws.FILTER($F$280:$F$289,G$280:G$289&lt;&gt;""),_xlfn._xlws.FILTER(G$280:G$289,G$280:G$289&lt;&gt;"")))</f>
        <v/>
      </c>
      <c r="H106" s="86" t="str" cm="1">
        <f t="array" ref="H106">IF(H333="","",H333*LOOKUP($F106,_xlfn._xlws.FILTER($F$280:$F$289,H$280:H$289&lt;&gt;""),_xlfn._xlws.FILTER(H$280:H$289,H$280:H$289&lt;&gt;"")))</f>
        <v/>
      </c>
      <c r="I106" s="86" t="str" cm="1">
        <f t="array" ref="I106">IF(I333="","",I333*LOOKUP($F106,_xlfn._xlws.FILTER($F$280:$F$289,I$280:I$289&lt;&gt;""),_xlfn._xlws.FILTER(I$280:I$289,I$280:I$289&lt;&gt;"")))</f>
        <v/>
      </c>
      <c r="J106" s="97" t="str" cm="1">
        <f t="array" ref="J106">IF(J333="","",J333*LOOKUP($F106,_xlfn._xlws.FILTER($F$280:$F$289,J$280:J$289&lt;&gt;""),_xlfn._xlws.FILTER(J$280:J$289,J$280:J$289&lt;&gt;"")))</f>
        <v/>
      </c>
      <c r="K106" s="86" t="str" cm="1">
        <f t="array" ref="K106">IF(K333="","",K333*LOOKUP($F106,_xlfn._xlws.FILTER($F$280:$F$289,K$280:K$289&lt;&gt;""),_xlfn._xlws.FILTER(K$280:K$289,K$280:K$289&lt;&gt;"")))</f>
        <v/>
      </c>
      <c r="L106" s="101" t="str" cm="1">
        <f t="array" ref="L106">IF(L333="","",L333*LOOKUP($F106,_xlfn._xlws.FILTER($F$280:$F$289,L$280:L$289&lt;&gt;""),_xlfn._xlws.FILTER(L$280:L$289,L$280:L$289&lt;&gt;"")))</f>
        <v/>
      </c>
      <c r="M106" s="99" t="str">
        <f t="shared" si="9"/>
        <v/>
      </c>
      <c r="N106" s="71" t="str">
        <f t="shared" si="16"/>
        <v/>
      </c>
      <c r="O106" s="6"/>
      <c r="P106" s="25">
        <v>46447</v>
      </c>
      <c r="Q106" s="71" t="str">
        <f t="shared" si="17"/>
        <v/>
      </c>
      <c r="R106" s="71" t="str">
        <f t="shared" si="10"/>
        <v/>
      </c>
      <c r="S106" s="71" t="str">
        <f t="shared" si="11"/>
        <v/>
      </c>
      <c r="T106" s="71" t="str">
        <f t="shared" si="12"/>
        <v/>
      </c>
      <c r="U106" s="71" t="str">
        <f t="shared" si="13"/>
        <v/>
      </c>
      <c r="V106" s="71" t="str">
        <f t="shared" si="14"/>
        <v/>
      </c>
      <c r="W106" s="73" t="str">
        <f t="shared" si="15"/>
        <v/>
      </c>
      <c r="X106" s="6"/>
    </row>
    <row r="107" spans="5:24" ht="13.5" customHeight="1">
      <c r="E107" s="6"/>
      <c r="F107" s="25">
        <v>46478</v>
      </c>
      <c r="G107" s="86" t="str" cm="1">
        <f t="array" ref="G107">IF(G334="","",G334*LOOKUP($F107,_xlfn._xlws.FILTER($F$280:$F$289,G$280:G$289&lt;&gt;""),_xlfn._xlws.FILTER(G$280:G$289,G$280:G$289&lt;&gt;"")))</f>
        <v/>
      </c>
      <c r="H107" s="86" t="str" cm="1">
        <f t="array" ref="H107">IF(H334="","",H334*LOOKUP($F107,_xlfn._xlws.FILTER($F$280:$F$289,H$280:H$289&lt;&gt;""),_xlfn._xlws.FILTER(H$280:H$289,H$280:H$289&lt;&gt;"")))</f>
        <v/>
      </c>
      <c r="I107" s="86" t="str" cm="1">
        <f t="array" ref="I107">IF(I334="","",I334*LOOKUP($F107,_xlfn._xlws.FILTER($F$280:$F$289,I$280:I$289&lt;&gt;""),_xlfn._xlws.FILTER(I$280:I$289,I$280:I$289&lt;&gt;"")))</f>
        <v/>
      </c>
      <c r="J107" s="97" t="str" cm="1">
        <f t="array" ref="J107">IF(J334="","",J334*LOOKUP($F107,_xlfn._xlws.FILTER($F$280:$F$289,J$280:J$289&lt;&gt;""),_xlfn._xlws.FILTER(J$280:J$289,J$280:J$289&lt;&gt;"")))</f>
        <v/>
      </c>
      <c r="K107" s="86" t="str" cm="1">
        <f t="array" ref="K107">IF(K334="","",K334*LOOKUP($F107,_xlfn._xlws.FILTER($F$280:$F$289,K$280:K$289&lt;&gt;""),_xlfn._xlws.FILTER(K$280:K$289,K$280:K$289&lt;&gt;"")))</f>
        <v/>
      </c>
      <c r="L107" s="101" t="str" cm="1">
        <f t="array" ref="L107">IF(L334="","",L334*LOOKUP($F107,_xlfn._xlws.FILTER($F$280:$F$289,L$280:L$289&lt;&gt;""),_xlfn._xlws.FILTER(L$280:L$289,L$280:L$289&lt;&gt;"")))</f>
        <v/>
      </c>
      <c r="M107" s="99" t="str">
        <f t="shared" si="9"/>
        <v/>
      </c>
      <c r="N107" s="71" t="str">
        <f t="shared" si="16"/>
        <v/>
      </c>
      <c r="O107" s="6"/>
      <c r="P107" s="25">
        <v>46478</v>
      </c>
      <c r="Q107" s="71" t="str">
        <f t="shared" si="17"/>
        <v/>
      </c>
      <c r="R107" s="71" t="str">
        <f t="shared" si="10"/>
        <v/>
      </c>
      <c r="S107" s="71" t="str">
        <f t="shared" si="11"/>
        <v/>
      </c>
      <c r="T107" s="71" t="str">
        <f t="shared" si="12"/>
        <v/>
      </c>
      <c r="U107" s="71" t="str">
        <f t="shared" si="13"/>
        <v/>
      </c>
      <c r="V107" s="71" t="str">
        <f t="shared" si="14"/>
        <v/>
      </c>
      <c r="W107" s="73" t="str">
        <f t="shared" si="15"/>
        <v/>
      </c>
      <c r="X107" s="6"/>
    </row>
    <row r="108" spans="5:24" ht="13.5" customHeight="1">
      <c r="E108" s="6"/>
      <c r="F108" s="25">
        <v>46508</v>
      </c>
      <c r="G108" s="86" t="str" cm="1">
        <f t="array" ref="G108">IF(G335="","",G335*LOOKUP($F108,_xlfn._xlws.FILTER($F$280:$F$289,G$280:G$289&lt;&gt;""),_xlfn._xlws.FILTER(G$280:G$289,G$280:G$289&lt;&gt;"")))</f>
        <v/>
      </c>
      <c r="H108" s="86" t="str" cm="1">
        <f t="array" ref="H108">IF(H335="","",H335*LOOKUP($F108,_xlfn._xlws.FILTER($F$280:$F$289,H$280:H$289&lt;&gt;""),_xlfn._xlws.FILTER(H$280:H$289,H$280:H$289&lt;&gt;"")))</f>
        <v/>
      </c>
      <c r="I108" s="86" t="str" cm="1">
        <f t="array" ref="I108">IF(I335="","",I335*LOOKUP($F108,_xlfn._xlws.FILTER($F$280:$F$289,I$280:I$289&lt;&gt;""),_xlfn._xlws.FILTER(I$280:I$289,I$280:I$289&lt;&gt;"")))</f>
        <v/>
      </c>
      <c r="J108" s="97" t="str" cm="1">
        <f t="array" ref="J108">IF(J335="","",J335*LOOKUP($F108,_xlfn._xlws.FILTER($F$280:$F$289,J$280:J$289&lt;&gt;""),_xlfn._xlws.FILTER(J$280:J$289,J$280:J$289&lt;&gt;"")))</f>
        <v/>
      </c>
      <c r="K108" s="86" t="str" cm="1">
        <f t="array" ref="K108">IF(K335="","",K335*LOOKUP($F108,_xlfn._xlws.FILTER($F$280:$F$289,K$280:K$289&lt;&gt;""),_xlfn._xlws.FILTER(K$280:K$289,K$280:K$289&lt;&gt;"")))</f>
        <v/>
      </c>
      <c r="L108" s="101" t="str" cm="1">
        <f t="array" ref="L108">IF(L335="","",L335*LOOKUP($F108,_xlfn._xlws.FILTER($F$280:$F$289,L$280:L$289&lt;&gt;""),_xlfn._xlws.FILTER(L$280:L$289,L$280:L$289&lt;&gt;"")))</f>
        <v/>
      </c>
      <c r="M108" s="99" t="str">
        <f t="shared" si="9"/>
        <v/>
      </c>
      <c r="N108" s="71" t="str">
        <f t="shared" si="16"/>
        <v/>
      </c>
      <c r="O108" s="6"/>
      <c r="P108" s="25">
        <v>46508</v>
      </c>
      <c r="Q108" s="71" t="str">
        <f t="shared" si="17"/>
        <v/>
      </c>
      <c r="R108" s="71" t="str">
        <f t="shared" si="10"/>
        <v/>
      </c>
      <c r="S108" s="71" t="str">
        <f t="shared" si="11"/>
        <v/>
      </c>
      <c r="T108" s="71" t="str">
        <f t="shared" si="12"/>
        <v/>
      </c>
      <c r="U108" s="71" t="str">
        <f t="shared" si="13"/>
        <v/>
      </c>
      <c r="V108" s="71" t="str">
        <f t="shared" si="14"/>
        <v/>
      </c>
      <c r="W108" s="73" t="str">
        <f t="shared" si="15"/>
        <v/>
      </c>
      <c r="X108" s="6"/>
    </row>
    <row r="109" spans="5:24" ht="13.5" customHeight="1">
      <c r="E109" s="6"/>
      <c r="F109" s="25">
        <v>46539</v>
      </c>
      <c r="G109" s="86" t="str" cm="1">
        <f t="array" ref="G109">IF(G336="","",G336*LOOKUP($F109,_xlfn._xlws.FILTER($F$280:$F$289,G$280:G$289&lt;&gt;""),_xlfn._xlws.FILTER(G$280:G$289,G$280:G$289&lt;&gt;"")))</f>
        <v/>
      </c>
      <c r="H109" s="86" t="str" cm="1">
        <f t="array" ref="H109">IF(H336="","",H336*LOOKUP($F109,_xlfn._xlws.FILTER($F$280:$F$289,H$280:H$289&lt;&gt;""),_xlfn._xlws.FILTER(H$280:H$289,H$280:H$289&lt;&gt;"")))</f>
        <v/>
      </c>
      <c r="I109" s="86" t="str" cm="1">
        <f t="array" ref="I109">IF(I336="","",I336*LOOKUP($F109,_xlfn._xlws.FILTER($F$280:$F$289,I$280:I$289&lt;&gt;""),_xlfn._xlws.FILTER(I$280:I$289,I$280:I$289&lt;&gt;"")))</f>
        <v/>
      </c>
      <c r="J109" s="97" t="str" cm="1">
        <f t="array" ref="J109">IF(J336="","",J336*LOOKUP($F109,_xlfn._xlws.FILTER($F$280:$F$289,J$280:J$289&lt;&gt;""),_xlfn._xlws.FILTER(J$280:J$289,J$280:J$289&lt;&gt;"")))</f>
        <v/>
      </c>
      <c r="K109" s="86" t="str" cm="1">
        <f t="array" ref="K109">IF(K336="","",K336*LOOKUP($F109,_xlfn._xlws.FILTER($F$280:$F$289,K$280:K$289&lt;&gt;""),_xlfn._xlws.FILTER(K$280:K$289,K$280:K$289&lt;&gt;"")))</f>
        <v/>
      </c>
      <c r="L109" s="101" t="str" cm="1">
        <f t="array" ref="L109">IF(L336="","",L336*LOOKUP($F109,_xlfn._xlws.FILTER($F$280:$F$289,L$280:L$289&lt;&gt;""),_xlfn._xlws.FILTER(L$280:L$289,L$280:L$289&lt;&gt;"")))</f>
        <v/>
      </c>
      <c r="M109" s="99" t="str">
        <f t="shared" si="9"/>
        <v/>
      </c>
      <c r="N109" s="71" t="str">
        <f t="shared" si="16"/>
        <v/>
      </c>
      <c r="O109" s="6"/>
      <c r="P109" s="25">
        <v>46539</v>
      </c>
      <c r="Q109" s="71" t="str">
        <f t="shared" si="17"/>
        <v/>
      </c>
      <c r="R109" s="71" t="str">
        <f t="shared" si="10"/>
        <v/>
      </c>
      <c r="S109" s="71" t="str">
        <f t="shared" si="11"/>
        <v/>
      </c>
      <c r="T109" s="71" t="str">
        <f t="shared" si="12"/>
        <v/>
      </c>
      <c r="U109" s="71" t="str">
        <f t="shared" si="13"/>
        <v/>
      </c>
      <c r="V109" s="71" t="str">
        <f t="shared" si="14"/>
        <v/>
      </c>
      <c r="W109" s="73" t="str">
        <f t="shared" si="15"/>
        <v/>
      </c>
      <c r="X109" s="6"/>
    </row>
    <row r="110" spans="5:24" ht="13.5" customHeight="1">
      <c r="E110" s="6"/>
      <c r="F110" s="25">
        <v>46569</v>
      </c>
      <c r="G110" s="86" t="str" cm="1">
        <f t="array" ref="G110">IF(G337="","",G337*LOOKUP($F110,_xlfn._xlws.FILTER($F$280:$F$289,G$280:G$289&lt;&gt;""),_xlfn._xlws.FILTER(G$280:G$289,G$280:G$289&lt;&gt;"")))</f>
        <v/>
      </c>
      <c r="H110" s="86" t="str" cm="1">
        <f t="array" ref="H110">IF(H337="","",H337*LOOKUP($F110,_xlfn._xlws.FILTER($F$280:$F$289,H$280:H$289&lt;&gt;""),_xlfn._xlws.FILTER(H$280:H$289,H$280:H$289&lt;&gt;"")))</f>
        <v/>
      </c>
      <c r="I110" s="86" t="str" cm="1">
        <f t="array" ref="I110">IF(I337="","",I337*LOOKUP($F110,_xlfn._xlws.FILTER($F$280:$F$289,I$280:I$289&lt;&gt;""),_xlfn._xlws.FILTER(I$280:I$289,I$280:I$289&lt;&gt;"")))</f>
        <v/>
      </c>
      <c r="J110" s="97" t="str" cm="1">
        <f t="array" ref="J110">IF(J337="","",J337*LOOKUP($F110,_xlfn._xlws.FILTER($F$280:$F$289,J$280:J$289&lt;&gt;""),_xlfn._xlws.FILTER(J$280:J$289,J$280:J$289&lt;&gt;"")))</f>
        <v/>
      </c>
      <c r="K110" s="86" t="str" cm="1">
        <f t="array" ref="K110">IF(K337="","",K337*LOOKUP($F110,_xlfn._xlws.FILTER($F$280:$F$289,K$280:K$289&lt;&gt;""),_xlfn._xlws.FILTER(K$280:K$289,K$280:K$289&lt;&gt;"")))</f>
        <v/>
      </c>
      <c r="L110" s="101" t="str" cm="1">
        <f t="array" ref="L110">IF(L337="","",L337*LOOKUP($F110,_xlfn._xlws.FILTER($F$280:$F$289,L$280:L$289&lt;&gt;""),_xlfn._xlws.FILTER(L$280:L$289,L$280:L$289&lt;&gt;"")))</f>
        <v/>
      </c>
      <c r="M110" s="99" t="str">
        <f t="shared" si="9"/>
        <v/>
      </c>
      <c r="N110" s="71" t="str">
        <f t="shared" si="16"/>
        <v/>
      </c>
      <c r="O110" s="6"/>
      <c r="P110" s="25">
        <v>46569</v>
      </c>
      <c r="Q110" s="71" t="str">
        <f t="shared" si="17"/>
        <v/>
      </c>
      <c r="R110" s="71" t="str">
        <f t="shared" si="10"/>
        <v/>
      </c>
      <c r="S110" s="71" t="str">
        <f t="shared" si="11"/>
        <v/>
      </c>
      <c r="T110" s="71" t="str">
        <f t="shared" si="12"/>
        <v/>
      </c>
      <c r="U110" s="71" t="str">
        <f t="shared" si="13"/>
        <v/>
      </c>
      <c r="V110" s="71" t="str">
        <f t="shared" si="14"/>
        <v/>
      </c>
      <c r="W110" s="73" t="str">
        <f t="shared" si="15"/>
        <v/>
      </c>
      <c r="X110" s="6"/>
    </row>
    <row r="111" spans="5:24" ht="13.5" customHeight="1">
      <c r="E111" s="6"/>
      <c r="F111" s="25">
        <v>46600</v>
      </c>
      <c r="G111" s="86" t="str" cm="1">
        <f t="array" ref="G111">IF(G338="","",G338*LOOKUP($F111,_xlfn._xlws.FILTER($F$280:$F$289,G$280:G$289&lt;&gt;""),_xlfn._xlws.FILTER(G$280:G$289,G$280:G$289&lt;&gt;"")))</f>
        <v/>
      </c>
      <c r="H111" s="86" t="str" cm="1">
        <f t="array" ref="H111">IF(H338="","",H338*LOOKUP($F111,_xlfn._xlws.FILTER($F$280:$F$289,H$280:H$289&lt;&gt;""),_xlfn._xlws.FILTER(H$280:H$289,H$280:H$289&lt;&gt;"")))</f>
        <v/>
      </c>
      <c r="I111" s="86" t="str" cm="1">
        <f t="array" ref="I111">IF(I338="","",I338*LOOKUP($F111,_xlfn._xlws.FILTER($F$280:$F$289,I$280:I$289&lt;&gt;""),_xlfn._xlws.FILTER(I$280:I$289,I$280:I$289&lt;&gt;"")))</f>
        <v/>
      </c>
      <c r="J111" s="97" t="str" cm="1">
        <f t="array" ref="J111">IF(J338="","",J338*LOOKUP($F111,_xlfn._xlws.FILTER($F$280:$F$289,J$280:J$289&lt;&gt;""),_xlfn._xlws.FILTER(J$280:J$289,J$280:J$289&lt;&gt;"")))</f>
        <v/>
      </c>
      <c r="K111" s="86" t="str" cm="1">
        <f t="array" ref="K111">IF(K338="","",K338*LOOKUP($F111,_xlfn._xlws.FILTER($F$280:$F$289,K$280:K$289&lt;&gt;""),_xlfn._xlws.FILTER(K$280:K$289,K$280:K$289&lt;&gt;"")))</f>
        <v/>
      </c>
      <c r="L111" s="101" t="str" cm="1">
        <f t="array" ref="L111">IF(L338="","",L338*LOOKUP($F111,_xlfn._xlws.FILTER($F$280:$F$289,L$280:L$289&lt;&gt;""),_xlfn._xlws.FILTER(L$280:L$289,L$280:L$289&lt;&gt;"")))</f>
        <v/>
      </c>
      <c r="M111" s="99" t="str">
        <f t="shared" si="9"/>
        <v/>
      </c>
      <c r="N111" s="71" t="str">
        <f t="shared" si="16"/>
        <v/>
      </c>
      <c r="O111" s="6"/>
      <c r="P111" s="25">
        <v>46600</v>
      </c>
      <c r="Q111" s="71" t="str">
        <f t="shared" si="17"/>
        <v/>
      </c>
      <c r="R111" s="71" t="str">
        <f t="shared" si="10"/>
        <v/>
      </c>
      <c r="S111" s="71" t="str">
        <f t="shared" si="11"/>
        <v/>
      </c>
      <c r="T111" s="71" t="str">
        <f t="shared" si="12"/>
        <v/>
      </c>
      <c r="U111" s="71" t="str">
        <f t="shared" si="13"/>
        <v/>
      </c>
      <c r="V111" s="71" t="str">
        <f t="shared" si="14"/>
        <v/>
      </c>
      <c r="W111" s="73" t="str">
        <f t="shared" si="15"/>
        <v/>
      </c>
      <c r="X111" s="6"/>
    </row>
    <row r="112" spans="5:24" ht="13.5" customHeight="1">
      <c r="E112" s="6"/>
      <c r="F112" s="25">
        <v>46631</v>
      </c>
      <c r="G112" s="86" t="str" cm="1">
        <f t="array" ref="G112">IF(G339="","",G339*LOOKUP($F112,_xlfn._xlws.FILTER($F$280:$F$289,G$280:G$289&lt;&gt;""),_xlfn._xlws.FILTER(G$280:G$289,G$280:G$289&lt;&gt;"")))</f>
        <v/>
      </c>
      <c r="H112" s="86" t="str" cm="1">
        <f t="array" ref="H112">IF(H339="","",H339*LOOKUP($F112,_xlfn._xlws.FILTER($F$280:$F$289,H$280:H$289&lt;&gt;""),_xlfn._xlws.FILTER(H$280:H$289,H$280:H$289&lt;&gt;"")))</f>
        <v/>
      </c>
      <c r="I112" s="86" t="str" cm="1">
        <f t="array" ref="I112">IF(I339="","",I339*LOOKUP($F112,_xlfn._xlws.FILTER($F$280:$F$289,I$280:I$289&lt;&gt;""),_xlfn._xlws.FILTER(I$280:I$289,I$280:I$289&lt;&gt;"")))</f>
        <v/>
      </c>
      <c r="J112" s="97" t="str" cm="1">
        <f t="array" ref="J112">IF(J339="","",J339*LOOKUP($F112,_xlfn._xlws.FILTER($F$280:$F$289,J$280:J$289&lt;&gt;""),_xlfn._xlws.FILTER(J$280:J$289,J$280:J$289&lt;&gt;"")))</f>
        <v/>
      </c>
      <c r="K112" s="86" t="str" cm="1">
        <f t="array" ref="K112">IF(K339="","",K339*LOOKUP($F112,_xlfn._xlws.FILTER($F$280:$F$289,K$280:K$289&lt;&gt;""),_xlfn._xlws.FILTER(K$280:K$289,K$280:K$289&lt;&gt;"")))</f>
        <v/>
      </c>
      <c r="L112" s="101" t="str" cm="1">
        <f t="array" ref="L112">IF(L339="","",L339*LOOKUP($F112,_xlfn._xlws.FILTER($F$280:$F$289,L$280:L$289&lt;&gt;""),_xlfn._xlws.FILTER(L$280:L$289,L$280:L$289&lt;&gt;"")))</f>
        <v/>
      </c>
      <c r="M112" s="99" t="str">
        <f t="shared" si="9"/>
        <v/>
      </c>
      <c r="N112" s="71" t="str">
        <f t="shared" si="16"/>
        <v/>
      </c>
      <c r="O112" s="6"/>
      <c r="P112" s="25">
        <v>46631</v>
      </c>
      <c r="Q112" s="71" t="str">
        <f t="shared" si="17"/>
        <v/>
      </c>
      <c r="R112" s="71" t="str">
        <f t="shared" si="10"/>
        <v/>
      </c>
      <c r="S112" s="71" t="str">
        <f t="shared" si="11"/>
        <v/>
      </c>
      <c r="T112" s="71" t="str">
        <f t="shared" si="12"/>
        <v/>
      </c>
      <c r="U112" s="71" t="str">
        <f t="shared" si="13"/>
        <v/>
      </c>
      <c r="V112" s="71" t="str">
        <f t="shared" si="14"/>
        <v/>
      </c>
      <c r="W112" s="73" t="str">
        <f t="shared" si="15"/>
        <v/>
      </c>
      <c r="X112" s="6"/>
    </row>
    <row r="113" spans="5:24" ht="13.5" customHeight="1">
      <c r="E113" s="6"/>
      <c r="F113" s="25">
        <v>46661</v>
      </c>
      <c r="G113" s="86" t="str" cm="1">
        <f t="array" ref="G113">IF(G340="","",G340*LOOKUP($F113,_xlfn._xlws.FILTER($F$280:$F$289,G$280:G$289&lt;&gt;""),_xlfn._xlws.FILTER(G$280:G$289,G$280:G$289&lt;&gt;"")))</f>
        <v/>
      </c>
      <c r="H113" s="86" t="str" cm="1">
        <f t="array" ref="H113">IF(H340="","",H340*LOOKUP($F113,_xlfn._xlws.FILTER($F$280:$F$289,H$280:H$289&lt;&gt;""),_xlfn._xlws.FILTER(H$280:H$289,H$280:H$289&lt;&gt;"")))</f>
        <v/>
      </c>
      <c r="I113" s="86" t="str" cm="1">
        <f t="array" ref="I113">IF(I340="","",I340*LOOKUP($F113,_xlfn._xlws.FILTER($F$280:$F$289,I$280:I$289&lt;&gt;""),_xlfn._xlws.FILTER(I$280:I$289,I$280:I$289&lt;&gt;"")))</f>
        <v/>
      </c>
      <c r="J113" s="97" t="str" cm="1">
        <f t="array" ref="J113">IF(J340="","",J340*LOOKUP($F113,_xlfn._xlws.FILTER($F$280:$F$289,J$280:J$289&lt;&gt;""),_xlfn._xlws.FILTER(J$280:J$289,J$280:J$289&lt;&gt;"")))</f>
        <v/>
      </c>
      <c r="K113" s="86" t="str" cm="1">
        <f t="array" ref="K113">IF(K340="","",K340*LOOKUP($F113,_xlfn._xlws.FILTER($F$280:$F$289,K$280:K$289&lt;&gt;""),_xlfn._xlws.FILTER(K$280:K$289,K$280:K$289&lt;&gt;"")))</f>
        <v/>
      </c>
      <c r="L113" s="101" t="str" cm="1">
        <f t="array" ref="L113">IF(L340="","",L340*LOOKUP($F113,_xlfn._xlws.FILTER($F$280:$F$289,L$280:L$289&lt;&gt;""),_xlfn._xlws.FILTER(L$280:L$289,L$280:L$289&lt;&gt;"")))</f>
        <v/>
      </c>
      <c r="M113" s="99" t="str">
        <f t="shared" si="9"/>
        <v/>
      </c>
      <c r="N113" s="71" t="str">
        <f t="shared" si="16"/>
        <v/>
      </c>
      <c r="O113" s="6"/>
      <c r="P113" s="25">
        <v>46661</v>
      </c>
      <c r="Q113" s="71" t="str">
        <f t="shared" si="17"/>
        <v/>
      </c>
      <c r="R113" s="71" t="str">
        <f t="shared" si="10"/>
        <v/>
      </c>
      <c r="S113" s="71" t="str">
        <f t="shared" si="11"/>
        <v/>
      </c>
      <c r="T113" s="71" t="str">
        <f t="shared" si="12"/>
        <v/>
      </c>
      <c r="U113" s="71" t="str">
        <f t="shared" si="13"/>
        <v/>
      </c>
      <c r="V113" s="71" t="str">
        <f t="shared" si="14"/>
        <v/>
      </c>
      <c r="W113" s="73" t="str">
        <f t="shared" si="15"/>
        <v/>
      </c>
      <c r="X113" s="6"/>
    </row>
    <row r="114" spans="5:24" ht="13.5" customHeight="1">
      <c r="E114" s="6"/>
      <c r="F114" s="25">
        <v>46692</v>
      </c>
      <c r="G114" s="86" t="str" cm="1">
        <f t="array" ref="G114">IF(G341="","",G341*LOOKUP($F114,_xlfn._xlws.FILTER($F$280:$F$289,G$280:G$289&lt;&gt;""),_xlfn._xlws.FILTER(G$280:G$289,G$280:G$289&lt;&gt;"")))</f>
        <v/>
      </c>
      <c r="H114" s="86" t="str" cm="1">
        <f t="array" ref="H114">IF(H341="","",H341*LOOKUP($F114,_xlfn._xlws.FILTER($F$280:$F$289,H$280:H$289&lt;&gt;""),_xlfn._xlws.FILTER(H$280:H$289,H$280:H$289&lt;&gt;"")))</f>
        <v/>
      </c>
      <c r="I114" s="86" t="str" cm="1">
        <f t="array" ref="I114">IF(I341="","",I341*LOOKUP($F114,_xlfn._xlws.FILTER($F$280:$F$289,I$280:I$289&lt;&gt;""),_xlfn._xlws.FILTER(I$280:I$289,I$280:I$289&lt;&gt;"")))</f>
        <v/>
      </c>
      <c r="J114" s="97" t="str" cm="1">
        <f t="array" ref="J114">IF(J341="","",J341*LOOKUP($F114,_xlfn._xlws.FILTER($F$280:$F$289,J$280:J$289&lt;&gt;""),_xlfn._xlws.FILTER(J$280:J$289,J$280:J$289&lt;&gt;"")))</f>
        <v/>
      </c>
      <c r="K114" s="86" t="str" cm="1">
        <f t="array" ref="K114">IF(K341="","",K341*LOOKUP($F114,_xlfn._xlws.FILTER($F$280:$F$289,K$280:K$289&lt;&gt;""),_xlfn._xlws.FILTER(K$280:K$289,K$280:K$289&lt;&gt;"")))</f>
        <v/>
      </c>
      <c r="L114" s="101" t="str" cm="1">
        <f t="array" ref="L114">IF(L341="","",L341*LOOKUP($F114,_xlfn._xlws.FILTER($F$280:$F$289,L$280:L$289&lt;&gt;""),_xlfn._xlws.FILTER(L$280:L$289,L$280:L$289&lt;&gt;"")))</f>
        <v/>
      </c>
      <c r="M114" s="99" t="str">
        <f t="shared" si="9"/>
        <v/>
      </c>
      <c r="N114" s="71" t="str">
        <f t="shared" si="16"/>
        <v/>
      </c>
      <c r="O114" s="6"/>
      <c r="P114" s="25">
        <v>46692</v>
      </c>
      <c r="Q114" s="71" t="str">
        <f t="shared" si="17"/>
        <v/>
      </c>
      <c r="R114" s="71" t="str">
        <f t="shared" si="10"/>
        <v/>
      </c>
      <c r="S114" s="71" t="str">
        <f t="shared" si="11"/>
        <v/>
      </c>
      <c r="T114" s="71" t="str">
        <f t="shared" si="12"/>
        <v/>
      </c>
      <c r="U114" s="71" t="str">
        <f t="shared" si="13"/>
        <v/>
      </c>
      <c r="V114" s="71" t="str">
        <f t="shared" si="14"/>
        <v/>
      </c>
      <c r="W114" s="73" t="str">
        <f t="shared" si="15"/>
        <v/>
      </c>
      <c r="X114" s="6"/>
    </row>
    <row r="115" spans="5:24" ht="13.5" customHeight="1">
      <c r="E115" s="6"/>
      <c r="F115" s="25">
        <v>46722</v>
      </c>
      <c r="G115" s="86" t="str" cm="1">
        <f t="array" ref="G115">IF(G342="","",G342*LOOKUP($F115,_xlfn._xlws.FILTER($F$280:$F$289,G$280:G$289&lt;&gt;""),_xlfn._xlws.FILTER(G$280:G$289,G$280:G$289&lt;&gt;"")))</f>
        <v/>
      </c>
      <c r="H115" s="86" t="str" cm="1">
        <f t="array" ref="H115">IF(H342="","",H342*LOOKUP($F115,_xlfn._xlws.FILTER($F$280:$F$289,H$280:H$289&lt;&gt;""),_xlfn._xlws.FILTER(H$280:H$289,H$280:H$289&lt;&gt;"")))</f>
        <v/>
      </c>
      <c r="I115" s="86" t="str" cm="1">
        <f t="array" ref="I115">IF(I342="","",I342*LOOKUP($F115,_xlfn._xlws.FILTER($F$280:$F$289,I$280:I$289&lt;&gt;""),_xlfn._xlws.FILTER(I$280:I$289,I$280:I$289&lt;&gt;"")))</f>
        <v/>
      </c>
      <c r="J115" s="97" t="str" cm="1">
        <f t="array" ref="J115">IF(J342="","",J342*LOOKUP($F115,_xlfn._xlws.FILTER($F$280:$F$289,J$280:J$289&lt;&gt;""),_xlfn._xlws.FILTER(J$280:J$289,J$280:J$289&lt;&gt;"")))</f>
        <v/>
      </c>
      <c r="K115" s="86" t="str" cm="1">
        <f t="array" ref="K115">IF(K342="","",K342*LOOKUP($F115,_xlfn._xlws.FILTER($F$280:$F$289,K$280:K$289&lt;&gt;""),_xlfn._xlws.FILTER(K$280:K$289,K$280:K$289&lt;&gt;"")))</f>
        <v/>
      </c>
      <c r="L115" s="101" t="str" cm="1">
        <f t="array" ref="L115">IF(L342="","",L342*LOOKUP($F115,_xlfn._xlws.FILTER($F$280:$F$289,L$280:L$289&lt;&gt;""),_xlfn._xlws.FILTER(L$280:L$289,L$280:L$289&lt;&gt;"")))</f>
        <v/>
      </c>
      <c r="M115" s="99" t="str">
        <f t="shared" si="9"/>
        <v/>
      </c>
      <c r="N115" s="71" t="str">
        <f t="shared" si="16"/>
        <v/>
      </c>
      <c r="O115" s="6"/>
      <c r="P115" s="25">
        <v>46722</v>
      </c>
      <c r="Q115" s="71" t="str">
        <f t="shared" si="17"/>
        <v/>
      </c>
      <c r="R115" s="71" t="str">
        <f t="shared" si="10"/>
        <v/>
      </c>
      <c r="S115" s="71" t="str">
        <f t="shared" si="11"/>
        <v/>
      </c>
      <c r="T115" s="71" t="str">
        <f t="shared" si="12"/>
        <v/>
      </c>
      <c r="U115" s="71" t="str">
        <f t="shared" si="13"/>
        <v/>
      </c>
      <c r="V115" s="71" t="str">
        <f t="shared" si="14"/>
        <v/>
      </c>
      <c r="W115" s="73" t="str">
        <f t="shared" si="15"/>
        <v/>
      </c>
      <c r="X115" s="6"/>
    </row>
    <row r="116" spans="5:24" ht="13.5" hidden="1" customHeight="1">
      <c r="E116" s="6"/>
      <c r="F116" s="25">
        <v>46753</v>
      </c>
      <c r="G116" s="86" t="str" cm="1">
        <f t="array" ref="G116">IF(G343="","",G343*LOOKUP($F116,_xlfn._xlws.FILTER($F$280:$F$289,G$280:G$289&lt;&gt;""),_xlfn._xlws.FILTER(G$280:G$289,G$280:G$289&lt;&gt;"")))</f>
        <v/>
      </c>
      <c r="H116" s="86" t="str" cm="1">
        <f t="array" ref="H116">IF(H343="","",H343*LOOKUP($F116,_xlfn._xlws.FILTER($F$280:$F$289,H$280:H$289&lt;&gt;""),_xlfn._xlws.FILTER(H$280:H$289,H$280:H$289&lt;&gt;"")))</f>
        <v/>
      </c>
      <c r="I116" s="86" t="str" cm="1">
        <f t="array" ref="I116">IF(I343="","",I343*LOOKUP($F116,_xlfn._xlws.FILTER($F$280:$F$289,I$280:I$289&lt;&gt;""),_xlfn._xlws.FILTER(I$280:I$289,I$280:I$289&lt;&gt;"")))</f>
        <v/>
      </c>
      <c r="J116" s="97" t="str" cm="1">
        <f t="array" ref="J116">IF(J343="","",J343*LOOKUP($F116,_xlfn._xlws.FILTER($F$280:$F$289,J$280:J$289&lt;&gt;""),_xlfn._xlws.FILTER(J$280:J$289,J$280:J$289&lt;&gt;"")))</f>
        <v/>
      </c>
      <c r="K116" s="86" t="str" cm="1">
        <f t="array" ref="K116">IF(K343="","",K343*LOOKUP($F116,_xlfn._xlws.FILTER($F$280:$F$289,K$280:K$289&lt;&gt;""),_xlfn._xlws.FILTER(K$280:K$289,K$280:K$289&lt;&gt;"")))</f>
        <v/>
      </c>
      <c r="L116" s="101" t="str" cm="1">
        <f t="array" ref="L116">IF(L343="","",L343*LOOKUP($F116,_xlfn._xlws.FILTER($F$280:$F$289,L$280:L$289&lt;&gt;""),_xlfn._xlws.FILTER(L$280:L$289,L$280:L$289&lt;&gt;"")))</f>
        <v/>
      </c>
      <c r="M116" s="99" t="str">
        <f t="shared" si="9"/>
        <v/>
      </c>
      <c r="N116" s="71" t="str">
        <f t="shared" si="16"/>
        <v/>
      </c>
      <c r="O116" s="6"/>
      <c r="P116" s="25">
        <v>46753</v>
      </c>
      <c r="Q116" s="71" t="str">
        <f t="shared" si="17"/>
        <v/>
      </c>
      <c r="R116" s="71" t="str">
        <f t="shared" si="10"/>
        <v/>
      </c>
      <c r="S116" s="71" t="str">
        <f t="shared" si="11"/>
        <v/>
      </c>
      <c r="T116" s="71" t="str">
        <f t="shared" si="12"/>
        <v/>
      </c>
      <c r="U116" s="71" t="str">
        <f t="shared" si="13"/>
        <v/>
      </c>
      <c r="V116" s="71" t="str">
        <f t="shared" si="14"/>
        <v/>
      </c>
      <c r="W116" s="73" t="str">
        <f t="shared" si="15"/>
        <v/>
      </c>
      <c r="X116" s="6"/>
    </row>
    <row r="117" spans="5:24" ht="13.5" hidden="1" customHeight="1">
      <c r="E117" s="6"/>
      <c r="F117" s="25">
        <v>46784</v>
      </c>
      <c r="G117" s="86" t="str" cm="1">
        <f t="array" ref="G117">IF(G344="","",G344*LOOKUP($F117,_xlfn._xlws.FILTER($F$280:$F$289,G$280:G$289&lt;&gt;""),_xlfn._xlws.FILTER(G$280:G$289,G$280:G$289&lt;&gt;"")))</f>
        <v/>
      </c>
      <c r="H117" s="86" t="str" cm="1">
        <f t="array" ref="H117">IF(H344="","",H344*LOOKUP($F117,_xlfn._xlws.FILTER($F$280:$F$289,H$280:H$289&lt;&gt;""),_xlfn._xlws.FILTER(H$280:H$289,H$280:H$289&lt;&gt;"")))</f>
        <v/>
      </c>
      <c r="I117" s="86" t="str" cm="1">
        <f t="array" ref="I117">IF(I344="","",I344*LOOKUP($F117,_xlfn._xlws.FILTER($F$280:$F$289,I$280:I$289&lt;&gt;""),_xlfn._xlws.FILTER(I$280:I$289,I$280:I$289&lt;&gt;"")))</f>
        <v/>
      </c>
      <c r="J117" s="97" t="str" cm="1">
        <f t="array" ref="J117">IF(J344="","",J344*LOOKUP($F117,_xlfn._xlws.FILTER($F$280:$F$289,J$280:J$289&lt;&gt;""),_xlfn._xlws.FILTER(J$280:J$289,J$280:J$289&lt;&gt;"")))</f>
        <v/>
      </c>
      <c r="K117" s="86" t="str" cm="1">
        <f t="array" ref="K117">IF(K344="","",K344*LOOKUP($F117,_xlfn._xlws.FILTER($F$280:$F$289,K$280:K$289&lt;&gt;""),_xlfn._xlws.FILTER(K$280:K$289,K$280:K$289&lt;&gt;"")))</f>
        <v/>
      </c>
      <c r="L117" s="101" t="str" cm="1">
        <f t="array" ref="L117">IF(L344="","",L344*LOOKUP($F117,_xlfn._xlws.FILTER($F$280:$F$289,L$280:L$289&lt;&gt;""),_xlfn._xlws.FILTER(L$280:L$289,L$280:L$289&lt;&gt;"")))</f>
        <v/>
      </c>
      <c r="M117" s="99" t="str">
        <f t="shared" si="9"/>
        <v/>
      </c>
      <c r="N117" s="71" t="str">
        <f t="shared" si="16"/>
        <v/>
      </c>
      <c r="O117" s="6"/>
      <c r="P117" s="25">
        <v>46784</v>
      </c>
      <c r="Q117" s="71" t="str">
        <f t="shared" si="17"/>
        <v/>
      </c>
      <c r="R117" s="71" t="str">
        <f t="shared" si="10"/>
        <v/>
      </c>
      <c r="S117" s="71" t="str">
        <f t="shared" si="11"/>
        <v/>
      </c>
      <c r="T117" s="71" t="str">
        <f t="shared" si="12"/>
        <v/>
      </c>
      <c r="U117" s="71" t="str">
        <f t="shared" si="13"/>
        <v/>
      </c>
      <c r="V117" s="71" t="str">
        <f t="shared" si="14"/>
        <v/>
      </c>
      <c r="W117" s="73" t="str">
        <f t="shared" si="15"/>
        <v/>
      </c>
      <c r="X117" s="6"/>
    </row>
    <row r="118" spans="5:24" ht="13.5" hidden="1" customHeight="1">
      <c r="E118" s="6"/>
      <c r="F118" s="25">
        <v>46813</v>
      </c>
      <c r="G118" s="86" t="str" cm="1">
        <f t="array" ref="G118">IF(G345="","",G345*LOOKUP($F118,_xlfn._xlws.FILTER($F$280:$F$289,G$280:G$289&lt;&gt;""),_xlfn._xlws.FILTER(G$280:G$289,G$280:G$289&lt;&gt;"")))</f>
        <v/>
      </c>
      <c r="H118" s="86" t="str" cm="1">
        <f t="array" ref="H118">IF(H345="","",H345*LOOKUP($F118,_xlfn._xlws.FILTER($F$280:$F$289,H$280:H$289&lt;&gt;""),_xlfn._xlws.FILTER(H$280:H$289,H$280:H$289&lt;&gt;"")))</f>
        <v/>
      </c>
      <c r="I118" s="86" t="str" cm="1">
        <f t="array" ref="I118">IF(I345="","",I345*LOOKUP($F118,_xlfn._xlws.FILTER($F$280:$F$289,I$280:I$289&lt;&gt;""),_xlfn._xlws.FILTER(I$280:I$289,I$280:I$289&lt;&gt;"")))</f>
        <v/>
      </c>
      <c r="J118" s="97" t="str" cm="1">
        <f t="array" ref="J118">IF(J345="","",J345*LOOKUP($F118,_xlfn._xlws.FILTER($F$280:$F$289,J$280:J$289&lt;&gt;""),_xlfn._xlws.FILTER(J$280:J$289,J$280:J$289&lt;&gt;"")))</f>
        <v/>
      </c>
      <c r="K118" s="86" t="str" cm="1">
        <f t="array" ref="K118">IF(K345="","",K345*LOOKUP($F118,_xlfn._xlws.FILTER($F$280:$F$289,K$280:K$289&lt;&gt;""),_xlfn._xlws.FILTER(K$280:K$289,K$280:K$289&lt;&gt;"")))</f>
        <v/>
      </c>
      <c r="L118" s="101" t="str" cm="1">
        <f t="array" ref="L118">IF(L345="","",L345*LOOKUP($F118,_xlfn._xlws.FILTER($F$280:$F$289,L$280:L$289&lt;&gt;""),_xlfn._xlws.FILTER(L$280:L$289,L$280:L$289&lt;&gt;"")))</f>
        <v/>
      </c>
      <c r="M118" s="99" t="str">
        <f t="shared" si="9"/>
        <v/>
      </c>
      <c r="N118" s="71" t="str">
        <f t="shared" si="16"/>
        <v/>
      </c>
      <c r="O118" s="6"/>
      <c r="P118" s="25">
        <v>46813</v>
      </c>
      <c r="Q118" s="71" t="str">
        <f t="shared" si="17"/>
        <v/>
      </c>
      <c r="R118" s="71" t="str">
        <f t="shared" si="10"/>
        <v/>
      </c>
      <c r="S118" s="71" t="str">
        <f t="shared" si="11"/>
        <v/>
      </c>
      <c r="T118" s="71" t="str">
        <f t="shared" si="12"/>
        <v/>
      </c>
      <c r="U118" s="71" t="str">
        <f t="shared" si="13"/>
        <v/>
      </c>
      <c r="V118" s="71" t="str">
        <f t="shared" si="14"/>
        <v/>
      </c>
      <c r="W118" s="73" t="str">
        <f t="shared" si="15"/>
        <v/>
      </c>
      <c r="X118" s="6"/>
    </row>
    <row r="119" spans="5:24" ht="13.5" hidden="1" customHeight="1">
      <c r="E119" s="6"/>
      <c r="F119" s="25">
        <v>46844</v>
      </c>
      <c r="G119" s="86" t="str" cm="1">
        <f t="array" ref="G119">IF(G346="","",G346*LOOKUP($F119,_xlfn._xlws.FILTER($F$280:$F$289,G$280:G$289&lt;&gt;""),_xlfn._xlws.FILTER(G$280:G$289,G$280:G$289&lt;&gt;"")))</f>
        <v/>
      </c>
      <c r="H119" s="86" t="str" cm="1">
        <f t="array" ref="H119">IF(H346="","",H346*LOOKUP($F119,_xlfn._xlws.FILTER($F$280:$F$289,H$280:H$289&lt;&gt;""),_xlfn._xlws.FILTER(H$280:H$289,H$280:H$289&lt;&gt;"")))</f>
        <v/>
      </c>
      <c r="I119" s="86" t="str" cm="1">
        <f t="array" ref="I119">IF(I346="","",I346*LOOKUP($F119,_xlfn._xlws.FILTER($F$280:$F$289,I$280:I$289&lt;&gt;""),_xlfn._xlws.FILTER(I$280:I$289,I$280:I$289&lt;&gt;"")))</f>
        <v/>
      </c>
      <c r="J119" s="97" t="str" cm="1">
        <f t="array" ref="J119">IF(J346="","",J346*LOOKUP($F119,_xlfn._xlws.FILTER($F$280:$F$289,J$280:J$289&lt;&gt;""),_xlfn._xlws.FILTER(J$280:J$289,J$280:J$289&lt;&gt;"")))</f>
        <v/>
      </c>
      <c r="K119" s="86" t="str" cm="1">
        <f t="array" ref="K119">IF(K346="","",K346*LOOKUP($F119,_xlfn._xlws.FILTER($F$280:$F$289,K$280:K$289&lt;&gt;""),_xlfn._xlws.FILTER(K$280:K$289,K$280:K$289&lt;&gt;"")))</f>
        <v/>
      </c>
      <c r="L119" s="101" t="str" cm="1">
        <f t="array" ref="L119">IF(L346="","",L346*LOOKUP($F119,_xlfn._xlws.FILTER($F$280:$F$289,L$280:L$289&lt;&gt;""),_xlfn._xlws.FILTER(L$280:L$289,L$280:L$289&lt;&gt;"")))</f>
        <v/>
      </c>
      <c r="M119" s="99" t="str">
        <f t="shared" si="9"/>
        <v/>
      </c>
      <c r="N119" s="71" t="str">
        <f t="shared" si="16"/>
        <v/>
      </c>
      <c r="O119" s="6"/>
      <c r="P119" s="25">
        <v>46844</v>
      </c>
      <c r="Q119" s="71" t="str">
        <f t="shared" si="17"/>
        <v/>
      </c>
      <c r="R119" s="71" t="str">
        <f t="shared" si="10"/>
        <v/>
      </c>
      <c r="S119" s="71" t="str">
        <f t="shared" si="11"/>
        <v/>
      </c>
      <c r="T119" s="71" t="str">
        <f t="shared" si="12"/>
        <v/>
      </c>
      <c r="U119" s="71" t="str">
        <f t="shared" si="13"/>
        <v/>
      </c>
      <c r="V119" s="71" t="str">
        <f t="shared" si="14"/>
        <v/>
      </c>
      <c r="W119" s="73" t="str">
        <f t="shared" si="15"/>
        <v/>
      </c>
      <c r="X119" s="6"/>
    </row>
    <row r="120" spans="5:24" ht="13.5" hidden="1" customHeight="1">
      <c r="E120" s="6"/>
      <c r="F120" s="25">
        <v>46874</v>
      </c>
      <c r="G120" s="86" t="str" cm="1">
        <f t="array" ref="G120">IF(G347="","",G347*LOOKUP($F120,_xlfn._xlws.FILTER($F$280:$F$289,G$280:G$289&lt;&gt;""),_xlfn._xlws.FILTER(G$280:G$289,G$280:G$289&lt;&gt;"")))</f>
        <v/>
      </c>
      <c r="H120" s="86" t="str" cm="1">
        <f t="array" ref="H120">IF(H347="","",H347*LOOKUP($F120,_xlfn._xlws.FILTER($F$280:$F$289,H$280:H$289&lt;&gt;""),_xlfn._xlws.FILTER(H$280:H$289,H$280:H$289&lt;&gt;"")))</f>
        <v/>
      </c>
      <c r="I120" s="86" t="str" cm="1">
        <f t="array" ref="I120">IF(I347="","",I347*LOOKUP($F120,_xlfn._xlws.FILTER($F$280:$F$289,I$280:I$289&lt;&gt;""),_xlfn._xlws.FILTER(I$280:I$289,I$280:I$289&lt;&gt;"")))</f>
        <v/>
      </c>
      <c r="J120" s="97" t="str" cm="1">
        <f t="array" ref="J120">IF(J347="","",J347*LOOKUP($F120,_xlfn._xlws.FILTER($F$280:$F$289,J$280:J$289&lt;&gt;""),_xlfn._xlws.FILTER(J$280:J$289,J$280:J$289&lt;&gt;"")))</f>
        <v/>
      </c>
      <c r="K120" s="86" t="str" cm="1">
        <f t="array" ref="K120">IF(K347="","",K347*LOOKUP($F120,_xlfn._xlws.FILTER($F$280:$F$289,K$280:K$289&lt;&gt;""),_xlfn._xlws.FILTER(K$280:K$289,K$280:K$289&lt;&gt;"")))</f>
        <v/>
      </c>
      <c r="L120" s="101" t="str" cm="1">
        <f t="array" ref="L120">IF(L347="","",L347*LOOKUP($F120,_xlfn._xlws.FILTER($F$280:$F$289,L$280:L$289&lt;&gt;""),_xlfn._xlws.FILTER(L$280:L$289,L$280:L$289&lt;&gt;"")))</f>
        <v/>
      </c>
      <c r="M120" s="99" t="str">
        <f t="shared" si="9"/>
        <v/>
      </c>
      <c r="N120" s="71" t="str">
        <f t="shared" si="16"/>
        <v/>
      </c>
      <c r="O120" s="6"/>
      <c r="P120" s="25">
        <v>46874</v>
      </c>
      <c r="Q120" s="71" t="str">
        <f t="shared" si="17"/>
        <v/>
      </c>
      <c r="R120" s="71" t="str">
        <f t="shared" si="10"/>
        <v/>
      </c>
      <c r="S120" s="71" t="str">
        <f t="shared" si="11"/>
        <v/>
      </c>
      <c r="T120" s="71" t="str">
        <f t="shared" si="12"/>
        <v/>
      </c>
      <c r="U120" s="71" t="str">
        <f t="shared" si="13"/>
        <v/>
      </c>
      <c r="V120" s="71" t="str">
        <f t="shared" si="14"/>
        <v/>
      </c>
      <c r="W120" s="73" t="str">
        <f t="shared" si="15"/>
        <v/>
      </c>
      <c r="X120" s="6"/>
    </row>
    <row r="121" spans="5:24" ht="13.5" hidden="1" customHeight="1">
      <c r="E121" s="6"/>
      <c r="F121" s="25">
        <v>46905</v>
      </c>
      <c r="G121" s="86" t="str" cm="1">
        <f t="array" ref="G121">IF(G348="","",G348*LOOKUP($F121,_xlfn._xlws.FILTER($F$280:$F$289,G$280:G$289&lt;&gt;""),_xlfn._xlws.FILTER(G$280:G$289,G$280:G$289&lt;&gt;"")))</f>
        <v/>
      </c>
      <c r="H121" s="86" t="str" cm="1">
        <f t="array" ref="H121">IF(H348="","",H348*LOOKUP($F121,_xlfn._xlws.FILTER($F$280:$F$289,H$280:H$289&lt;&gt;""),_xlfn._xlws.FILTER(H$280:H$289,H$280:H$289&lt;&gt;"")))</f>
        <v/>
      </c>
      <c r="I121" s="86" t="str" cm="1">
        <f t="array" ref="I121">IF(I348="","",I348*LOOKUP($F121,_xlfn._xlws.FILTER($F$280:$F$289,I$280:I$289&lt;&gt;""),_xlfn._xlws.FILTER(I$280:I$289,I$280:I$289&lt;&gt;"")))</f>
        <v/>
      </c>
      <c r="J121" s="97" t="str" cm="1">
        <f t="array" ref="J121">IF(J348="","",J348*LOOKUP($F121,_xlfn._xlws.FILTER($F$280:$F$289,J$280:J$289&lt;&gt;""),_xlfn._xlws.FILTER(J$280:J$289,J$280:J$289&lt;&gt;"")))</f>
        <v/>
      </c>
      <c r="K121" s="86" t="str" cm="1">
        <f t="array" ref="K121">IF(K348="","",K348*LOOKUP($F121,_xlfn._xlws.FILTER($F$280:$F$289,K$280:K$289&lt;&gt;""),_xlfn._xlws.FILTER(K$280:K$289,K$280:K$289&lt;&gt;"")))</f>
        <v/>
      </c>
      <c r="L121" s="101" t="str" cm="1">
        <f t="array" ref="L121">IF(L348="","",L348*LOOKUP($F121,_xlfn._xlws.FILTER($F$280:$F$289,L$280:L$289&lt;&gt;""),_xlfn._xlws.FILTER(L$280:L$289,L$280:L$289&lt;&gt;"")))</f>
        <v/>
      </c>
      <c r="M121" s="99" t="str">
        <f t="shared" si="9"/>
        <v/>
      </c>
      <c r="N121" s="71" t="str">
        <f t="shared" si="16"/>
        <v/>
      </c>
      <c r="O121" s="6"/>
      <c r="P121" s="25">
        <v>46905</v>
      </c>
      <c r="Q121" s="71" t="str">
        <f t="shared" si="17"/>
        <v/>
      </c>
      <c r="R121" s="71" t="str">
        <f t="shared" si="10"/>
        <v/>
      </c>
      <c r="S121" s="71" t="str">
        <f t="shared" si="11"/>
        <v/>
      </c>
      <c r="T121" s="71" t="str">
        <f t="shared" si="12"/>
        <v/>
      </c>
      <c r="U121" s="71" t="str">
        <f t="shared" si="13"/>
        <v/>
      </c>
      <c r="V121" s="71" t="str">
        <f t="shared" si="14"/>
        <v/>
      </c>
      <c r="W121" s="73" t="str">
        <f t="shared" si="15"/>
        <v/>
      </c>
      <c r="X121" s="6"/>
    </row>
    <row r="122" spans="5:24" ht="13.5" hidden="1" customHeight="1">
      <c r="E122" s="6"/>
      <c r="F122" s="25">
        <v>46935</v>
      </c>
      <c r="G122" s="86" t="str" cm="1">
        <f t="array" ref="G122">IF(G349="","",G349*LOOKUP($F122,_xlfn._xlws.FILTER($F$280:$F$289,G$280:G$289&lt;&gt;""),_xlfn._xlws.FILTER(G$280:G$289,G$280:G$289&lt;&gt;"")))</f>
        <v/>
      </c>
      <c r="H122" s="86" t="str" cm="1">
        <f t="array" ref="H122">IF(H349="","",H349*LOOKUP($F122,_xlfn._xlws.FILTER($F$280:$F$289,H$280:H$289&lt;&gt;""),_xlfn._xlws.FILTER(H$280:H$289,H$280:H$289&lt;&gt;"")))</f>
        <v/>
      </c>
      <c r="I122" s="86" t="str" cm="1">
        <f t="array" ref="I122">IF(I349="","",I349*LOOKUP($F122,_xlfn._xlws.FILTER($F$280:$F$289,I$280:I$289&lt;&gt;""),_xlfn._xlws.FILTER(I$280:I$289,I$280:I$289&lt;&gt;"")))</f>
        <v/>
      </c>
      <c r="J122" s="97" t="str" cm="1">
        <f t="array" ref="J122">IF(J349="","",J349*LOOKUP($F122,_xlfn._xlws.FILTER($F$280:$F$289,J$280:J$289&lt;&gt;""),_xlfn._xlws.FILTER(J$280:J$289,J$280:J$289&lt;&gt;"")))</f>
        <v/>
      </c>
      <c r="K122" s="86" t="str" cm="1">
        <f t="array" ref="K122">IF(K349="","",K349*LOOKUP($F122,_xlfn._xlws.FILTER($F$280:$F$289,K$280:K$289&lt;&gt;""),_xlfn._xlws.FILTER(K$280:K$289,K$280:K$289&lt;&gt;"")))</f>
        <v/>
      </c>
      <c r="L122" s="101" t="str" cm="1">
        <f t="array" ref="L122">IF(L349="","",L349*LOOKUP($F122,_xlfn._xlws.FILTER($F$280:$F$289,L$280:L$289&lt;&gt;""),_xlfn._xlws.FILTER(L$280:L$289,L$280:L$289&lt;&gt;"")))</f>
        <v/>
      </c>
      <c r="M122" s="99" t="str">
        <f t="shared" si="9"/>
        <v/>
      </c>
      <c r="N122" s="71" t="str">
        <f t="shared" si="16"/>
        <v/>
      </c>
      <c r="O122" s="6"/>
      <c r="P122" s="25">
        <v>46935</v>
      </c>
      <c r="Q122" s="71" t="str">
        <f t="shared" si="17"/>
        <v/>
      </c>
      <c r="R122" s="71" t="str">
        <f t="shared" si="10"/>
        <v/>
      </c>
      <c r="S122" s="71" t="str">
        <f t="shared" si="11"/>
        <v/>
      </c>
      <c r="T122" s="71" t="str">
        <f t="shared" si="12"/>
        <v/>
      </c>
      <c r="U122" s="71" t="str">
        <f t="shared" si="13"/>
        <v/>
      </c>
      <c r="V122" s="71" t="str">
        <f t="shared" si="14"/>
        <v/>
      </c>
      <c r="W122" s="73" t="str">
        <f t="shared" si="15"/>
        <v/>
      </c>
      <c r="X122" s="6"/>
    </row>
    <row r="123" spans="5:24" ht="13.5" hidden="1" customHeight="1">
      <c r="E123" s="6"/>
      <c r="F123" s="25">
        <v>46966</v>
      </c>
      <c r="G123" s="86" t="str" cm="1">
        <f t="array" ref="G123">IF(G350="","",G350*LOOKUP($F123,_xlfn._xlws.FILTER($F$280:$F$289,G$280:G$289&lt;&gt;""),_xlfn._xlws.FILTER(G$280:G$289,G$280:G$289&lt;&gt;"")))</f>
        <v/>
      </c>
      <c r="H123" s="86" t="str" cm="1">
        <f t="array" ref="H123">IF(H350="","",H350*LOOKUP($F123,_xlfn._xlws.FILTER($F$280:$F$289,H$280:H$289&lt;&gt;""),_xlfn._xlws.FILTER(H$280:H$289,H$280:H$289&lt;&gt;"")))</f>
        <v/>
      </c>
      <c r="I123" s="86" t="str" cm="1">
        <f t="array" ref="I123">IF(I350="","",I350*LOOKUP($F123,_xlfn._xlws.FILTER($F$280:$F$289,I$280:I$289&lt;&gt;""),_xlfn._xlws.FILTER(I$280:I$289,I$280:I$289&lt;&gt;"")))</f>
        <v/>
      </c>
      <c r="J123" s="97" t="str" cm="1">
        <f t="array" ref="J123">IF(J350="","",J350*LOOKUP($F123,_xlfn._xlws.FILTER($F$280:$F$289,J$280:J$289&lt;&gt;""),_xlfn._xlws.FILTER(J$280:J$289,J$280:J$289&lt;&gt;"")))</f>
        <v/>
      </c>
      <c r="K123" s="86" t="str" cm="1">
        <f t="array" ref="K123">IF(K350="","",K350*LOOKUP($F123,_xlfn._xlws.FILTER($F$280:$F$289,K$280:K$289&lt;&gt;""),_xlfn._xlws.FILTER(K$280:K$289,K$280:K$289&lt;&gt;"")))</f>
        <v/>
      </c>
      <c r="L123" s="101" t="str" cm="1">
        <f t="array" ref="L123">IF(L350="","",L350*LOOKUP($F123,_xlfn._xlws.FILTER($F$280:$F$289,L$280:L$289&lt;&gt;""),_xlfn._xlws.FILTER(L$280:L$289,L$280:L$289&lt;&gt;"")))</f>
        <v/>
      </c>
      <c r="M123" s="99" t="str">
        <f t="shared" si="9"/>
        <v/>
      </c>
      <c r="N123" s="71" t="str">
        <f t="shared" si="16"/>
        <v/>
      </c>
      <c r="O123" s="6"/>
      <c r="P123" s="25">
        <v>46966</v>
      </c>
      <c r="Q123" s="71" t="str">
        <f t="shared" si="17"/>
        <v/>
      </c>
      <c r="R123" s="71" t="str">
        <f t="shared" si="10"/>
        <v/>
      </c>
      <c r="S123" s="71" t="str">
        <f t="shared" si="11"/>
        <v/>
      </c>
      <c r="T123" s="71" t="str">
        <f t="shared" si="12"/>
        <v/>
      </c>
      <c r="U123" s="71" t="str">
        <f t="shared" si="13"/>
        <v/>
      </c>
      <c r="V123" s="71" t="str">
        <f t="shared" si="14"/>
        <v/>
      </c>
      <c r="W123" s="73" t="str">
        <f t="shared" si="15"/>
        <v/>
      </c>
      <c r="X123" s="6"/>
    </row>
    <row r="124" spans="5:24" ht="13.5" hidden="1" customHeight="1">
      <c r="E124" s="6"/>
      <c r="F124" s="25">
        <v>46997</v>
      </c>
      <c r="G124" s="86" t="str" cm="1">
        <f t="array" ref="G124">IF(G351="","",G351*LOOKUP($F124,_xlfn._xlws.FILTER($F$280:$F$289,G$280:G$289&lt;&gt;""),_xlfn._xlws.FILTER(G$280:G$289,G$280:G$289&lt;&gt;"")))</f>
        <v/>
      </c>
      <c r="H124" s="86" t="str" cm="1">
        <f t="array" ref="H124">IF(H351="","",H351*LOOKUP($F124,_xlfn._xlws.FILTER($F$280:$F$289,H$280:H$289&lt;&gt;""),_xlfn._xlws.FILTER(H$280:H$289,H$280:H$289&lt;&gt;"")))</f>
        <v/>
      </c>
      <c r="I124" s="86" t="str" cm="1">
        <f t="array" ref="I124">IF(I351="","",I351*LOOKUP($F124,_xlfn._xlws.FILTER($F$280:$F$289,I$280:I$289&lt;&gt;""),_xlfn._xlws.FILTER(I$280:I$289,I$280:I$289&lt;&gt;"")))</f>
        <v/>
      </c>
      <c r="J124" s="97" t="str" cm="1">
        <f t="array" ref="J124">IF(J351="","",J351*LOOKUP($F124,_xlfn._xlws.FILTER($F$280:$F$289,J$280:J$289&lt;&gt;""),_xlfn._xlws.FILTER(J$280:J$289,J$280:J$289&lt;&gt;"")))</f>
        <v/>
      </c>
      <c r="K124" s="86" t="str" cm="1">
        <f t="array" ref="K124">IF(K351="","",K351*LOOKUP($F124,_xlfn._xlws.FILTER($F$280:$F$289,K$280:K$289&lt;&gt;""),_xlfn._xlws.FILTER(K$280:K$289,K$280:K$289&lt;&gt;"")))</f>
        <v/>
      </c>
      <c r="L124" s="101" t="str" cm="1">
        <f t="array" ref="L124">IF(L351="","",L351*LOOKUP($F124,_xlfn._xlws.FILTER($F$280:$F$289,L$280:L$289&lt;&gt;""),_xlfn._xlws.FILTER(L$280:L$289,L$280:L$289&lt;&gt;"")))</f>
        <v/>
      </c>
      <c r="M124" s="99" t="str">
        <f t="shared" si="9"/>
        <v/>
      </c>
      <c r="N124" s="71" t="str">
        <f t="shared" si="16"/>
        <v/>
      </c>
      <c r="O124" s="6"/>
      <c r="P124" s="25">
        <v>46997</v>
      </c>
      <c r="Q124" s="71" t="str">
        <f t="shared" si="17"/>
        <v/>
      </c>
      <c r="R124" s="71" t="str">
        <f t="shared" si="10"/>
        <v/>
      </c>
      <c r="S124" s="71" t="str">
        <f t="shared" si="11"/>
        <v/>
      </c>
      <c r="T124" s="71" t="str">
        <f t="shared" si="12"/>
        <v/>
      </c>
      <c r="U124" s="71" t="str">
        <f t="shared" si="13"/>
        <v/>
      </c>
      <c r="V124" s="71" t="str">
        <f t="shared" si="14"/>
        <v/>
      </c>
      <c r="W124" s="73" t="str">
        <f t="shared" si="15"/>
        <v/>
      </c>
      <c r="X124" s="6"/>
    </row>
    <row r="125" spans="5:24" ht="13.5" hidden="1" customHeight="1">
      <c r="E125" s="6"/>
      <c r="F125" s="25">
        <v>47027</v>
      </c>
      <c r="G125" s="86" t="str" cm="1">
        <f t="array" ref="G125">IF(G352="","",G352*LOOKUP($F125,_xlfn._xlws.FILTER($F$280:$F$289,G$280:G$289&lt;&gt;""),_xlfn._xlws.FILTER(G$280:G$289,G$280:G$289&lt;&gt;"")))</f>
        <v/>
      </c>
      <c r="H125" s="86" t="str" cm="1">
        <f t="array" ref="H125">IF(H352="","",H352*LOOKUP($F125,_xlfn._xlws.FILTER($F$280:$F$289,H$280:H$289&lt;&gt;""),_xlfn._xlws.FILTER(H$280:H$289,H$280:H$289&lt;&gt;"")))</f>
        <v/>
      </c>
      <c r="I125" s="86" t="str" cm="1">
        <f t="array" ref="I125">IF(I352="","",I352*LOOKUP($F125,_xlfn._xlws.FILTER($F$280:$F$289,I$280:I$289&lt;&gt;""),_xlfn._xlws.FILTER(I$280:I$289,I$280:I$289&lt;&gt;"")))</f>
        <v/>
      </c>
      <c r="J125" s="97" t="str" cm="1">
        <f t="array" ref="J125">IF(J352="","",J352*LOOKUP($F125,_xlfn._xlws.FILTER($F$280:$F$289,J$280:J$289&lt;&gt;""),_xlfn._xlws.FILTER(J$280:J$289,J$280:J$289&lt;&gt;"")))</f>
        <v/>
      </c>
      <c r="K125" s="86" t="str" cm="1">
        <f t="array" ref="K125">IF(K352="","",K352*LOOKUP($F125,_xlfn._xlws.FILTER($F$280:$F$289,K$280:K$289&lt;&gt;""),_xlfn._xlws.FILTER(K$280:K$289,K$280:K$289&lt;&gt;"")))</f>
        <v/>
      </c>
      <c r="L125" s="101" t="str" cm="1">
        <f t="array" ref="L125">IF(L352="","",L352*LOOKUP($F125,_xlfn._xlws.FILTER($F$280:$F$289,L$280:L$289&lt;&gt;""),_xlfn._xlws.FILTER(L$280:L$289,L$280:L$289&lt;&gt;"")))</f>
        <v/>
      </c>
      <c r="M125" s="99" t="str">
        <f t="shared" si="9"/>
        <v/>
      </c>
      <c r="N125" s="71" t="str">
        <f t="shared" si="16"/>
        <v/>
      </c>
      <c r="O125" s="6"/>
      <c r="P125" s="25">
        <v>47027</v>
      </c>
      <c r="Q125" s="71" t="str">
        <f t="shared" si="17"/>
        <v/>
      </c>
      <c r="R125" s="71" t="str">
        <f t="shared" si="10"/>
        <v/>
      </c>
      <c r="S125" s="71" t="str">
        <f t="shared" si="11"/>
        <v/>
      </c>
      <c r="T125" s="71" t="str">
        <f t="shared" si="12"/>
        <v/>
      </c>
      <c r="U125" s="71" t="str">
        <f t="shared" si="13"/>
        <v/>
      </c>
      <c r="V125" s="71" t="str">
        <f t="shared" si="14"/>
        <v/>
      </c>
      <c r="W125" s="73" t="str">
        <f t="shared" si="15"/>
        <v/>
      </c>
      <c r="X125" s="6"/>
    </row>
    <row r="126" spans="5:24" ht="13.5" hidden="1" customHeight="1">
      <c r="E126" s="6"/>
      <c r="F126" s="25">
        <v>47058</v>
      </c>
      <c r="G126" s="86" t="str" cm="1">
        <f t="array" ref="G126">IF(G353="","",G353*LOOKUP($F126,_xlfn._xlws.FILTER($F$280:$F$289,G$280:G$289&lt;&gt;""),_xlfn._xlws.FILTER(G$280:G$289,G$280:G$289&lt;&gt;"")))</f>
        <v/>
      </c>
      <c r="H126" s="86" t="str" cm="1">
        <f t="array" ref="H126">IF(H353="","",H353*LOOKUP($F126,_xlfn._xlws.FILTER($F$280:$F$289,H$280:H$289&lt;&gt;""),_xlfn._xlws.FILTER(H$280:H$289,H$280:H$289&lt;&gt;"")))</f>
        <v/>
      </c>
      <c r="I126" s="86" t="str" cm="1">
        <f t="array" ref="I126">IF(I353="","",I353*LOOKUP($F126,_xlfn._xlws.FILTER($F$280:$F$289,I$280:I$289&lt;&gt;""),_xlfn._xlws.FILTER(I$280:I$289,I$280:I$289&lt;&gt;"")))</f>
        <v/>
      </c>
      <c r="J126" s="97" t="str" cm="1">
        <f t="array" ref="J126">IF(J353="","",J353*LOOKUP($F126,_xlfn._xlws.FILTER($F$280:$F$289,J$280:J$289&lt;&gt;""),_xlfn._xlws.FILTER(J$280:J$289,J$280:J$289&lt;&gt;"")))</f>
        <v/>
      </c>
      <c r="K126" s="86" t="str" cm="1">
        <f t="array" ref="K126">IF(K353="","",K353*LOOKUP($F126,_xlfn._xlws.FILTER($F$280:$F$289,K$280:K$289&lt;&gt;""),_xlfn._xlws.FILTER(K$280:K$289,K$280:K$289&lt;&gt;"")))</f>
        <v/>
      </c>
      <c r="L126" s="101" t="str" cm="1">
        <f t="array" ref="L126">IF(L353="","",L353*LOOKUP($F126,_xlfn._xlws.FILTER($F$280:$F$289,L$280:L$289&lt;&gt;""),_xlfn._xlws.FILTER(L$280:L$289,L$280:L$289&lt;&gt;"")))</f>
        <v/>
      </c>
      <c r="M126" s="99" t="str">
        <f t="shared" si="9"/>
        <v/>
      </c>
      <c r="N126" s="71" t="str">
        <f t="shared" si="16"/>
        <v/>
      </c>
      <c r="O126" s="6"/>
      <c r="P126" s="25">
        <v>47058</v>
      </c>
      <c r="Q126" s="71" t="str">
        <f t="shared" si="17"/>
        <v/>
      </c>
      <c r="R126" s="71" t="str">
        <f t="shared" si="10"/>
        <v/>
      </c>
      <c r="S126" s="71" t="str">
        <f t="shared" si="11"/>
        <v/>
      </c>
      <c r="T126" s="71" t="str">
        <f t="shared" si="12"/>
        <v/>
      </c>
      <c r="U126" s="71" t="str">
        <f t="shared" si="13"/>
        <v/>
      </c>
      <c r="V126" s="71" t="str">
        <f t="shared" si="14"/>
        <v/>
      </c>
      <c r="W126" s="73" t="str">
        <f t="shared" si="15"/>
        <v/>
      </c>
      <c r="X126" s="6"/>
    </row>
    <row r="127" spans="5:24" ht="13.5" hidden="1" customHeight="1">
      <c r="E127" s="6"/>
      <c r="F127" s="25">
        <v>47088</v>
      </c>
      <c r="G127" s="86" t="str" cm="1">
        <f t="array" ref="G127">IF(G354="","",G354*LOOKUP($F127,_xlfn._xlws.FILTER($F$280:$F$289,G$280:G$289&lt;&gt;""),_xlfn._xlws.FILTER(G$280:G$289,G$280:G$289&lt;&gt;"")))</f>
        <v/>
      </c>
      <c r="H127" s="86" t="str" cm="1">
        <f t="array" ref="H127">IF(H354="","",H354*LOOKUP($F127,_xlfn._xlws.FILTER($F$280:$F$289,H$280:H$289&lt;&gt;""),_xlfn._xlws.FILTER(H$280:H$289,H$280:H$289&lt;&gt;"")))</f>
        <v/>
      </c>
      <c r="I127" s="86" t="str" cm="1">
        <f t="array" ref="I127">IF(I354="","",I354*LOOKUP($F127,_xlfn._xlws.FILTER($F$280:$F$289,I$280:I$289&lt;&gt;""),_xlfn._xlws.FILTER(I$280:I$289,I$280:I$289&lt;&gt;"")))</f>
        <v/>
      </c>
      <c r="J127" s="97" t="str" cm="1">
        <f t="array" ref="J127">IF(J354="","",J354*LOOKUP($F127,_xlfn._xlws.FILTER($F$280:$F$289,J$280:J$289&lt;&gt;""),_xlfn._xlws.FILTER(J$280:J$289,J$280:J$289&lt;&gt;"")))</f>
        <v/>
      </c>
      <c r="K127" s="86" t="str" cm="1">
        <f t="array" ref="K127">IF(K354="","",K354*LOOKUP($F127,_xlfn._xlws.FILTER($F$280:$F$289,K$280:K$289&lt;&gt;""),_xlfn._xlws.FILTER(K$280:K$289,K$280:K$289&lt;&gt;"")))</f>
        <v/>
      </c>
      <c r="L127" s="101" t="str" cm="1">
        <f t="array" ref="L127">IF(L354="","",L354*LOOKUP($F127,_xlfn._xlws.FILTER($F$280:$F$289,L$280:L$289&lt;&gt;""),_xlfn._xlws.FILTER(L$280:L$289,L$280:L$289&lt;&gt;"")))</f>
        <v/>
      </c>
      <c r="M127" s="99" t="str">
        <f t="shared" si="9"/>
        <v/>
      </c>
      <c r="N127" s="71" t="str">
        <f t="shared" si="16"/>
        <v/>
      </c>
      <c r="O127" s="6"/>
      <c r="P127" s="25">
        <v>47088</v>
      </c>
      <c r="Q127" s="71" t="str">
        <f t="shared" si="17"/>
        <v/>
      </c>
      <c r="R127" s="71" t="str">
        <f t="shared" si="10"/>
        <v/>
      </c>
      <c r="S127" s="71" t="str">
        <f t="shared" si="11"/>
        <v/>
      </c>
      <c r="T127" s="71" t="str">
        <f t="shared" si="12"/>
        <v/>
      </c>
      <c r="U127" s="71" t="str">
        <f t="shared" si="13"/>
        <v/>
      </c>
      <c r="V127" s="71" t="str">
        <f t="shared" si="14"/>
        <v/>
      </c>
      <c r="W127" s="73" t="str">
        <f t="shared" si="15"/>
        <v/>
      </c>
      <c r="X127" s="6"/>
    </row>
    <row r="128" spans="5:24" ht="13.5" hidden="1" customHeight="1">
      <c r="E128" s="6"/>
      <c r="F128" s="25">
        <v>47119</v>
      </c>
      <c r="G128" s="86" t="str" cm="1">
        <f t="array" ref="G128">IF(G355="","",G355*LOOKUP($F128,_xlfn._xlws.FILTER($F$280:$F$289,G$280:G$289&lt;&gt;""),_xlfn._xlws.FILTER(G$280:G$289,G$280:G$289&lt;&gt;"")))</f>
        <v/>
      </c>
      <c r="H128" s="86" t="str" cm="1">
        <f t="array" ref="H128">IF(H355="","",H355*LOOKUP($F128,_xlfn._xlws.FILTER($F$280:$F$289,H$280:H$289&lt;&gt;""),_xlfn._xlws.FILTER(H$280:H$289,H$280:H$289&lt;&gt;"")))</f>
        <v/>
      </c>
      <c r="I128" s="86" t="str" cm="1">
        <f t="array" ref="I128">IF(I355="","",I355*LOOKUP($F128,_xlfn._xlws.FILTER($F$280:$F$289,I$280:I$289&lt;&gt;""),_xlfn._xlws.FILTER(I$280:I$289,I$280:I$289&lt;&gt;"")))</f>
        <v/>
      </c>
      <c r="J128" s="97" t="str" cm="1">
        <f t="array" ref="J128">IF(J355="","",J355*LOOKUP($F128,_xlfn._xlws.FILTER($F$280:$F$289,J$280:J$289&lt;&gt;""),_xlfn._xlws.FILTER(J$280:J$289,J$280:J$289&lt;&gt;"")))</f>
        <v/>
      </c>
      <c r="K128" s="86" t="str" cm="1">
        <f t="array" ref="K128">IF(K355="","",K355*LOOKUP($F128,_xlfn._xlws.FILTER($F$280:$F$289,K$280:K$289&lt;&gt;""),_xlfn._xlws.FILTER(K$280:K$289,K$280:K$289&lt;&gt;"")))</f>
        <v/>
      </c>
      <c r="L128" s="101" t="str" cm="1">
        <f t="array" ref="L128">IF(L355="","",L355*LOOKUP($F128,_xlfn._xlws.FILTER($F$280:$F$289,L$280:L$289&lt;&gt;""),_xlfn._xlws.FILTER(L$280:L$289,L$280:L$289&lt;&gt;"")))</f>
        <v/>
      </c>
      <c r="M128" s="99" t="str">
        <f t="shared" si="9"/>
        <v/>
      </c>
      <c r="N128" s="71" t="str">
        <f t="shared" si="16"/>
        <v/>
      </c>
      <c r="O128" s="6"/>
      <c r="P128" s="25">
        <v>47119</v>
      </c>
      <c r="Q128" s="71" t="str">
        <f t="shared" si="17"/>
        <v/>
      </c>
      <c r="R128" s="71" t="str">
        <f t="shared" si="10"/>
        <v/>
      </c>
      <c r="S128" s="71" t="str">
        <f t="shared" si="11"/>
        <v/>
      </c>
      <c r="T128" s="71" t="str">
        <f t="shared" si="12"/>
        <v/>
      </c>
      <c r="U128" s="71" t="str">
        <f t="shared" si="13"/>
        <v/>
      </c>
      <c r="V128" s="71" t="str">
        <f t="shared" si="14"/>
        <v/>
      </c>
      <c r="W128" s="73" t="str">
        <f t="shared" si="15"/>
        <v/>
      </c>
      <c r="X128" s="6"/>
    </row>
    <row r="129" spans="5:24" ht="13.5" hidden="1" customHeight="1">
      <c r="E129" s="6"/>
      <c r="F129" s="25">
        <v>47150</v>
      </c>
      <c r="G129" s="86" t="str" cm="1">
        <f t="array" ref="G129">IF(G356="","",G356*LOOKUP($F129,_xlfn._xlws.FILTER($F$280:$F$289,G$280:G$289&lt;&gt;""),_xlfn._xlws.FILTER(G$280:G$289,G$280:G$289&lt;&gt;"")))</f>
        <v/>
      </c>
      <c r="H129" s="86" t="str" cm="1">
        <f t="array" ref="H129">IF(H356="","",H356*LOOKUP($F129,_xlfn._xlws.FILTER($F$280:$F$289,H$280:H$289&lt;&gt;""),_xlfn._xlws.FILTER(H$280:H$289,H$280:H$289&lt;&gt;"")))</f>
        <v/>
      </c>
      <c r="I129" s="86" t="str" cm="1">
        <f t="array" ref="I129">IF(I356="","",I356*LOOKUP($F129,_xlfn._xlws.FILTER($F$280:$F$289,I$280:I$289&lt;&gt;""),_xlfn._xlws.FILTER(I$280:I$289,I$280:I$289&lt;&gt;"")))</f>
        <v/>
      </c>
      <c r="J129" s="97" t="str" cm="1">
        <f t="array" ref="J129">IF(J356="","",J356*LOOKUP($F129,_xlfn._xlws.FILTER($F$280:$F$289,J$280:J$289&lt;&gt;""),_xlfn._xlws.FILTER(J$280:J$289,J$280:J$289&lt;&gt;"")))</f>
        <v/>
      </c>
      <c r="K129" s="86" t="str" cm="1">
        <f t="array" ref="K129">IF(K356="","",K356*LOOKUP($F129,_xlfn._xlws.FILTER($F$280:$F$289,K$280:K$289&lt;&gt;""),_xlfn._xlws.FILTER(K$280:K$289,K$280:K$289&lt;&gt;"")))</f>
        <v/>
      </c>
      <c r="L129" s="101" t="str" cm="1">
        <f t="array" ref="L129">IF(L356="","",L356*LOOKUP($F129,_xlfn._xlws.FILTER($F$280:$F$289,L$280:L$289&lt;&gt;""),_xlfn._xlws.FILTER(L$280:L$289,L$280:L$289&lt;&gt;"")))</f>
        <v/>
      </c>
      <c r="M129" s="99" t="str">
        <f t="shared" si="9"/>
        <v/>
      </c>
      <c r="N129" s="71" t="str">
        <f t="shared" si="16"/>
        <v/>
      </c>
      <c r="O129" s="6"/>
      <c r="P129" s="25">
        <v>47150</v>
      </c>
      <c r="Q129" s="71" t="str">
        <f t="shared" si="17"/>
        <v/>
      </c>
      <c r="R129" s="71" t="str">
        <f t="shared" si="10"/>
        <v/>
      </c>
      <c r="S129" s="71" t="str">
        <f t="shared" si="11"/>
        <v/>
      </c>
      <c r="T129" s="71" t="str">
        <f t="shared" si="12"/>
        <v/>
      </c>
      <c r="U129" s="71" t="str">
        <f t="shared" si="13"/>
        <v/>
      </c>
      <c r="V129" s="71" t="str">
        <f t="shared" si="14"/>
        <v/>
      </c>
      <c r="W129" s="73" t="str">
        <f t="shared" si="15"/>
        <v/>
      </c>
      <c r="X129" s="6"/>
    </row>
    <row r="130" spans="5:24" ht="13.5" hidden="1" customHeight="1">
      <c r="E130" s="6"/>
      <c r="F130" s="25">
        <v>47178</v>
      </c>
      <c r="G130" s="86" t="str" cm="1">
        <f t="array" ref="G130">IF(G357="","",G357*LOOKUP($F130,_xlfn._xlws.FILTER($F$280:$F$289,G$280:G$289&lt;&gt;""),_xlfn._xlws.FILTER(G$280:G$289,G$280:G$289&lt;&gt;"")))</f>
        <v/>
      </c>
      <c r="H130" s="86" t="str" cm="1">
        <f t="array" ref="H130">IF(H357="","",H357*LOOKUP($F130,_xlfn._xlws.FILTER($F$280:$F$289,H$280:H$289&lt;&gt;""),_xlfn._xlws.FILTER(H$280:H$289,H$280:H$289&lt;&gt;"")))</f>
        <v/>
      </c>
      <c r="I130" s="86" t="str" cm="1">
        <f t="array" ref="I130">IF(I357="","",I357*LOOKUP($F130,_xlfn._xlws.FILTER($F$280:$F$289,I$280:I$289&lt;&gt;""),_xlfn._xlws.FILTER(I$280:I$289,I$280:I$289&lt;&gt;"")))</f>
        <v/>
      </c>
      <c r="J130" s="97" t="str" cm="1">
        <f t="array" ref="J130">IF(J357="","",J357*LOOKUP($F130,_xlfn._xlws.FILTER($F$280:$F$289,J$280:J$289&lt;&gt;""),_xlfn._xlws.FILTER(J$280:J$289,J$280:J$289&lt;&gt;"")))</f>
        <v/>
      </c>
      <c r="K130" s="86" t="str" cm="1">
        <f t="array" ref="K130">IF(K357="","",K357*LOOKUP($F130,_xlfn._xlws.FILTER($F$280:$F$289,K$280:K$289&lt;&gt;""),_xlfn._xlws.FILTER(K$280:K$289,K$280:K$289&lt;&gt;"")))</f>
        <v/>
      </c>
      <c r="L130" s="101" t="str" cm="1">
        <f t="array" ref="L130">IF(L357="","",L357*LOOKUP($F130,_xlfn._xlws.FILTER($F$280:$F$289,L$280:L$289&lt;&gt;""),_xlfn._xlws.FILTER(L$280:L$289,L$280:L$289&lt;&gt;"")))</f>
        <v/>
      </c>
      <c r="M130" s="99" t="str">
        <f t="shared" si="9"/>
        <v/>
      </c>
      <c r="N130" s="71" t="str">
        <f t="shared" si="16"/>
        <v/>
      </c>
      <c r="O130" s="6"/>
      <c r="P130" s="25">
        <v>47178</v>
      </c>
      <c r="Q130" s="71" t="str">
        <f t="shared" si="17"/>
        <v/>
      </c>
      <c r="R130" s="71" t="str">
        <f t="shared" si="10"/>
        <v/>
      </c>
      <c r="S130" s="71" t="str">
        <f t="shared" si="11"/>
        <v/>
      </c>
      <c r="T130" s="71" t="str">
        <f t="shared" si="12"/>
        <v/>
      </c>
      <c r="U130" s="71" t="str">
        <f t="shared" si="13"/>
        <v/>
      </c>
      <c r="V130" s="71" t="str">
        <f t="shared" si="14"/>
        <v/>
      </c>
      <c r="W130" s="73" t="str">
        <f t="shared" si="15"/>
        <v/>
      </c>
      <c r="X130" s="6"/>
    </row>
    <row r="131" spans="5:24" ht="13.5" hidden="1" customHeight="1">
      <c r="E131" s="6"/>
      <c r="F131" s="25">
        <v>47209</v>
      </c>
      <c r="G131" s="86" t="str" cm="1">
        <f t="array" ref="G131">IF(G358="","",G358*LOOKUP($F131,_xlfn._xlws.FILTER($F$280:$F$289,G$280:G$289&lt;&gt;""),_xlfn._xlws.FILTER(G$280:G$289,G$280:G$289&lt;&gt;"")))</f>
        <v/>
      </c>
      <c r="H131" s="86" t="str" cm="1">
        <f t="array" ref="H131">IF(H358="","",H358*LOOKUP($F131,_xlfn._xlws.FILTER($F$280:$F$289,H$280:H$289&lt;&gt;""),_xlfn._xlws.FILTER(H$280:H$289,H$280:H$289&lt;&gt;"")))</f>
        <v/>
      </c>
      <c r="I131" s="86" t="str" cm="1">
        <f t="array" ref="I131">IF(I358="","",I358*LOOKUP($F131,_xlfn._xlws.FILTER($F$280:$F$289,I$280:I$289&lt;&gt;""),_xlfn._xlws.FILTER(I$280:I$289,I$280:I$289&lt;&gt;"")))</f>
        <v/>
      </c>
      <c r="J131" s="97" t="str" cm="1">
        <f t="array" ref="J131">IF(J358="","",J358*LOOKUP($F131,_xlfn._xlws.FILTER($F$280:$F$289,J$280:J$289&lt;&gt;""),_xlfn._xlws.FILTER(J$280:J$289,J$280:J$289&lt;&gt;"")))</f>
        <v/>
      </c>
      <c r="K131" s="86" t="str" cm="1">
        <f t="array" ref="K131">IF(K358="","",K358*LOOKUP($F131,_xlfn._xlws.FILTER($F$280:$F$289,K$280:K$289&lt;&gt;""),_xlfn._xlws.FILTER(K$280:K$289,K$280:K$289&lt;&gt;"")))</f>
        <v/>
      </c>
      <c r="L131" s="101" t="str" cm="1">
        <f t="array" ref="L131">IF(L358="","",L358*LOOKUP($F131,_xlfn._xlws.FILTER($F$280:$F$289,L$280:L$289&lt;&gt;""),_xlfn._xlws.FILTER(L$280:L$289,L$280:L$289&lt;&gt;"")))</f>
        <v/>
      </c>
      <c r="M131" s="99" t="str">
        <f t="shared" si="9"/>
        <v/>
      </c>
      <c r="N131" s="71" t="str">
        <f t="shared" si="16"/>
        <v/>
      </c>
      <c r="O131" s="6"/>
      <c r="P131" s="25">
        <v>47209</v>
      </c>
      <c r="Q131" s="71" t="str">
        <f t="shared" si="17"/>
        <v/>
      </c>
      <c r="R131" s="71" t="str">
        <f t="shared" si="10"/>
        <v/>
      </c>
      <c r="S131" s="71" t="str">
        <f t="shared" si="11"/>
        <v/>
      </c>
      <c r="T131" s="71" t="str">
        <f t="shared" si="12"/>
        <v/>
      </c>
      <c r="U131" s="71" t="str">
        <f t="shared" si="13"/>
        <v/>
      </c>
      <c r="V131" s="71" t="str">
        <f t="shared" si="14"/>
        <v/>
      </c>
      <c r="W131" s="73" t="str">
        <f t="shared" si="15"/>
        <v/>
      </c>
      <c r="X131" s="6"/>
    </row>
    <row r="132" spans="5:24" ht="13.5" hidden="1" customHeight="1">
      <c r="E132" s="6"/>
      <c r="F132" s="25">
        <v>47239</v>
      </c>
      <c r="G132" s="86" t="str" cm="1">
        <f t="array" ref="G132">IF(G359="","",G359*LOOKUP($F132,_xlfn._xlws.FILTER($F$280:$F$289,G$280:G$289&lt;&gt;""),_xlfn._xlws.FILTER(G$280:G$289,G$280:G$289&lt;&gt;"")))</f>
        <v/>
      </c>
      <c r="H132" s="86" t="str" cm="1">
        <f t="array" ref="H132">IF(H359="","",H359*LOOKUP($F132,_xlfn._xlws.FILTER($F$280:$F$289,H$280:H$289&lt;&gt;""),_xlfn._xlws.FILTER(H$280:H$289,H$280:H$289&lt;&gt;"")))</f>
        <v/>
      </c>
      <c r="I132" s="86" t="str" cm="1">
        <f t="array" ref="I132">IF(I359="","",I359*LOOKUP($F132,_xlfn._xlws.FILTER($F$280:$F$289,I$280:I$289&lt;&gt;""),_xlfn._xlws.FILTER(I$280:I$289,I$280:I$289&lt;&gt;"")))</f>
        <v/>
      </c>
      <c r="J132" s="97" t="str" cm="1">
        <f t="array" ref="J132">IF(J359="","",J359*LOOKUP($F132,_xlfn._xlws.FILTER($F$280:$F$289,J$280:J$289&lt;&gt;""),_xlfn._xlws.FILTER(J$280:J$289,J$280:J$289&lt;&gt;"")))</f>
        <v/>
      </c>
      <c r="K132" s="86" t="str" cm="1">
        <f t="array" ref="K132">IF(K359="","",K359*LOOKUP($F132,_xlfn._xlws.FILTER($F$280:$F$289,K$280:K$289&lt;&gt;""),_xlfn._xlws.FILTER(K$280:K$289,K$280:K$289&lt;&gt;"")))</f>
        <v/>
      </c>
      <c r="L132" s="101" t="str" cm="1">
        <f t="array" ref="L132">IF(L359="","",L359*LOOKUP($F132,_xlfn._xlws.FILTER($F$280:$F$289,L$280:L$289&lt;&gt;""),_xlfn._xlws.FILTER(L$280:L$289,L$280:L$289&lt;&gt;"")))</f>
        <v/>
      </c>
      <c r="M132" s="99" t="str">
        <f t="shared" si="9"/>
        <v/>
      </c>
      <c r="N132" s="71" t="str">
        <f t="shared" si="16"/>
        <v/>
      </c>
      <c r="O132" s="6"/>
      <c r="P132" s="25">
        <v>47239</v>
      </c>
      <c r="Q132" s="71" t="str">
        <f t="shared" si="17"/>
        <v/>
      </c>
      <c r="R132" s="71" t="str">
        <f t="shared" si="10"/>
        <v/>
      </c>
      <c r="S132" s="71" t="str">
        <f t="shared" si="11"/>
        <v/>
      </c>
      <c r="T132" s="71" t="str">
        <f t="shared" si="12"/>
        <v/>
      </c>
      <c r="U132" s="71" t="str">
        <f t="shared" si="13"/>
        <v/>
      </c>
      <c r="V132" s="71" t="str">
        <f t="shared" si="14"/>
        <v/>
      </c>
      <c r="W132" s="73" t="str">
        <f t="shared" si="15"/>
        <v/>
      </c>
      <c r="X132" s="6"/>
    </row>
    <row r="133" spans="5:24" ht="13.5" hidden="1" customHeight="1">
      <c r="E133" s="6"/>
      <c r="F133" s="25">
        <v>47270</v>
      </c>
      <c r="G133" s="86" t="str" cm="1">
        <f t="array" ref="G133">IF(G360="","",G360*LOOKUP($F133,_xlfn._xlws.FILTER($F$280:$F$289,G$280:G$289&lt;&gt;""),_xlfn._xlws.FILTER(G$280:G$289,G$280:G$289&lt;&gt;"")))</f>
        <v/>
      </c>
      <c r="H133" s="86" t="str" cm="1">
        <f t="array" ref="H133">IF(H360="","",H360*LOOKUP($F133,_xlfn._xlws.FILTER($F$280:$F$289,H$280:H$289&lt;&gt;""),_xlfn._xlws.FILTER(H$280:H$289,H$280:H$289&lt;&gt;"")))</f>
        <v/>
      </c>
      <c r="I133" s="86" t="str" cm="1">
        <f t="array" ref="I133">IF(I360="","",I360*LOOKUP($F133,_xlfn._xlws.FILTER($F$280:$F$289,I$280:I$289&lt;&gt;""),_xlfn._xlws.FILTER(I$280:I$289,I$280:I$289&lt;&gt;"")))</f>
        <v/>
      </c>
      <c r="J133" s="97" t="str" cm="1">
        <f t="array" ref="J133">IF(J360="","",J360*LOOKUP($F133,_xlfn._xlws.FILTER($F$280:$F$289,J$280:J$289&lt;&gt;""),_xlfn._xlws.FILTER(J$280:J$289,J$280:J$289&lt;&gt;"")))</f>
        <v/>
      </c>
      <c r="K133" s="86" t="str" cm="1">
        <f t="array" ref="K133">IF(K360="","",K360*LOOKUP($F133,_xlfn._xlws.FILTER($F$280:$F$289,K$280:K$289&lt;&gt;""),_xlfn._xlws.FILTER(K$280:K$289,K$280:K$289&lt;&gt;"")))</f>
        <v/>
      </c>
      <c r="L133" s="101" t="str" cm="1">
        <f t="array" ref="L133">IF(L360="","",L360*LOOKUP($F133,_xlfn._xlws.FILTER($F$280:$F$289,L$280:L$289&lt;&gt;""),_xlfn._xlws.FILTER(L$280:L$289,L$280:L$289&lt;&gt;"")))</f>
        <v/>
      </c>
      <c r="M133" s="99" t="str">
        <f t="shared" ref="M133:M196" si="18">IF(U360="","",U360)</f>
        <v/>
      </c>
      <c r="N133" s="71" t="str">
        <f t="shared" si="16"/>
        <v/>
      </c>
      <c r="O133" s="6"/>
      <c r="P133" s="25">
        <v>47270</v>
      </c>
      <c r="Q133" s="71" t="str">
        <f t="shared" si="17"/>
        <v/>
      </c>
      <c r="R133" s="71" t="str">
        <f t="shared" si="10"/>
        <v/>
      </c>
      <c r="S133" s="71" t="str">
        <f t="shared" si="11"/>
        <v/>
      </c>
      <c r="T133" s="71" t="str">
        <f t="shared" si="12"/>
        <v/>
      </c>
      <c r="U133" s="71" t="str">
        <f t="shared" si="13"/>
        <v/>
      </c>
      <c r="V133" s="71" t="str">
        <f t="shared" si="14"/>
        <v/>
      </c>
      <c r="W133" s="73" t="str">
        <f t="shared" si="15"/>
        <v/>
      </c>
      <c r="X133" s="6"/>
    </row>
    <row r="134" spans="5:24" ht="13.5" hidden="1" customHeight="1">
      <c r="E134" s="6"/>
      <c r="F134" s="25">
        <v>47300</v>
      </c>
      <c r="G134" s="86" t="str" cm="1">
        <f t="array" ref="G134">IF(G361="","",G361*LOOKUP($F134,_xlfn._xlws.FILTER($F$280:$F$289,G$280:G$289&lt;&gt;""),_xlfn._xlws.FILTER(G$280:G$289,G$280:G$289&lt;&gt;"")))</f>
        <v/>
      </c>
      <c r="H134" s="86" t="str" cm="1">
        <f t="array" ref="H134">IF(H361="","",H361*LOOKUP($F134,_xlfn._xlws.FILTER($F$280:$F$289,H$280:H$289&lt;&gt;""),_xlfn._xlws.FILTER(H$280:H$289,H$280:H$289&lt;&gt;"")))</f>
        <v/>
      </c>
      <c r="I134" s="86" t="str" cm="1">
        <f t="array" ref="I134">IF(I361="","",I361*LOOKUP($F134,_xlfn._xlws.FILTER($F$280:$F$289,I$280:I$289&lt;&gt;""),_xlfn._xlws.FILTER(I$280:I$289,I$280:I$289&lt;&gt;"")))</f>
        <v/>
      </c>
      <c r="J134" s="97" t="str" cm="1">
        <f t="array" ref="J134">IF(J361="","",J361*LOOKUP($F134,_xlfn._xlws.FILTER($F$280:$F$289,J$280:J$289&lt;&gt;""),_xlfn._xlws.FILTER(J$280:J$289,J$280:J$289&lt;&gt;"")))</f>
        <v/>
      </c>
      <c r="K134" s="86" t="str" cm="1">
        <f t="array" ref="K134">IF(K361="","",K361*LOOKUP($F134,_xlfn._xlws.FILTER($F$280:$F$289,K$280:K$289&lt;&gt;""),_xlfn._xlws.FILTER(K$280:K$289,K$280:K$289&lt;&gt;"")))</f>
        <v/>
      </c>
      <c r="L134" s="101" t="str" cm="1">
        <f t="array" ref="L134">IF(L361="","",L361*LOOKUP($F134,_xlfn._xlws.FILTER($F$280:$F$289,L$280:L$289&lt;&gt;""),_xlfn._xlws.FILTER(L$280:L$289,L$280:L$289&lt;&gt;"")))</f>
        <v/>
      </c>
      <c r="M134" s="99" t="str">
        <f t="shared" si="18"/>
        <v/>
      </c>
      <c r="N134" s="71" t="str">
        <f t="shared" si="16"/>
        <v/>
      </c>
      <c r="O134" s="6"/>
      <c r="P134" s="25">
        <v>47300</v>
      </c>
      <c r="Q134" s="71" t="str">
        <f t="shared" si="17"/>
        <v/>
      </c>
      <c r="R134" s="71" t="str">
        <f t="shared" si="10"/>
        <v/>
      </c>
      <c r="S134" s="71" t="str">
        <f t="shared" si="11"/>
        <v/>
      </c>
      <c r="T134" s="71" t="str">
        <f t="shared" si="12"/>
        <v/>
      </c>
      <c r="U134" s="71" t="str">
        <f t="shared" si="13"/>
        <v/>
      </c>
      <c r="V134" s="71" t="str">
        <f t="shared" si="14"/>
        <v/>
      </c>
      <c r="W134" s="73" t="str">
        <f t="shared" si="15"/>
        <v/>
      </c>
      <c r="X134" s="6"/>
    </row>
    <row r="135" spans="5:24" ht="13.5" hidden="1" customHeight="1">
      <c r="E135" s="6"/>
      <c r="F135" s="25">
        <v>47331</v>
      </c>
      <c r="G135" s="86" t="str" cm="1">
        <f t="array" ref="G135">IF(G362="","",G362*LOOKUP($F135,_xlfn._xlws.FILTER($F$280:$F$289,G$280:G$289&lt;&gt;""),_xlfn._xlws.FILTER(G$280:G$289,G$280:G$289&lt;&gt;"")))</f>
        <v/>
      </c>
      <c r="H135" s="86" t="str" cm="1">
        <f t="array" ref="H135">IF(H362="","",H362*LOOKUP($F135,_xlfn._xlws.FILTER($F$280:$F$289,H$280:H$289&lt;&gt;""),_xlfn._xlws.FILTER(H$280:H$289,H$280:H$289&lt;&gt;"")))</f>
        <v/>
      </c>
      <c r="I135" s="86" t="str" cm="1">
        <f t="array" ref="I135">IF(I362="","",I362*LOOKUP($F135,_xlfn._xlws.FILTER($F$280:$F$289,I$280:I$289&lt;&gt;""),_xlfn._xlws.FILTER(I$280:I$289,I$280:I$289&lt;&gt;"")))</f>
        <v/>
      </c>
      <c r="J135" s="97" t="str" cm="1">
        <f t="array" ref="J135">IF(J362="","",J362*LOOKUP($F135,_xlfn._xlws.FILTER($F$280:$F$289,J$280:J$289&lt;&gt;""),_xlfn._xlws.FILTER(J$280:J$289,J$280:J$289&lt;&gt;"")))</f>
        <v/>
      </c>
      <c r="K135" s="86" t="str" cm="1">
        <f t="array" ref="K135">IF(K362="","",K362*LOOKUP($F135,_xlfn._xlws.FILTER($F$280:$F$289,K$280:K$289&lt;&gt;""),_xlfn._xlws.FILTER(K$280:K$289,K$280:K$289&lt;&gt;"")))</f>
        <v/>
      </c>
      <c r="L135" s="101" t="str" cm="1">
        <f t="array" ref="L135">IF(L362="","",L362*LOOKUP($F135,_xlfn._xlws.FILTER($F$280:$F$289,L$280:L$289&lt;&gt;""),_xlfn._xlws.FILTER(L$280:L$289,L$280:L$289&lt;&gt;"")))</f>
        <v/>
      </c>
      <c r="M135" s="99" t="str">
        <f t="shared" si="18"/>
        <v/>
      </c>
      <c r="N135" s="71" t="str">
        <f t="shared" si="16"/>
        <v/>
      </c>
      <c r="O135" s="6"/>
      <c r="P135" s="25">
        <v>47331</v>
      </c>
      <c r="Q135" s="71" t="str">
        <f t="shared" si="17"/>
        <v/>
      </c>
      <c r="R135" s="71" t="str">
        <f t="shared" si="10"/>
        <v/>
      </c>
      <c r="S135" s="71" t="str">
        <f t="shared" si="11"/>
        <v/>
      </c>
      <c r="T135" s="71" t="str">
        <f t="shared" si="12"/>
        <v/>
      </c>
      <c r="U135" s="71" t="str">
        <f t="shared" si="13"/>
        <v/>
      </c>
      <c r="V135" s="71" t="str">
        <f t="shared" si="14"/>
        <v/>
      </c>
      <c r="W135" s="73" t="str">
        <f t="shared" si="15"/>
        <v/>
      </c>
      <c r="X135" s="6"/>
    </row>
    <row r="136" spans="5:24" ht="13.5" hidden="1" customHeight="1">
      <c r="E136" s="6"/>
      <c r="F136" s="25">
        <v>47362</v>
      </c>
      <c r="G136" s="86" t="str" cm="1">
        <f t="array" ref="G136">IF(G363="","",G363*LOOKUP($F136,_xlfn._xlws.FILTER($F$280:$F$289,G$280:G$289&lt;&gt;""),_xlfn._xlws.FILTER(G$280:G$289,G$280:G$289&lt;&gt;"")))</f>
        <v/>
      </c>
      <c r="H136" s="86" t="str" cm="1">
        <f t="array" ref="H136">IF(H363="","",H363*LOOKUP($F136,_xlfn._xlws.FILTER($F$280:$F$289,H$280:H$289&lt;&gt;""),_xlfn._xlws.FILTER(H$280:H$289,H$280:H$289&lt;&gt;"")))</f>
        <v/>
      </c>
      <c r="I136" s="86" t="str" cm="1">
        <f t="array" ref="I136">IF(I363="","",I363*LOOKUP($F136,_xlfn._xlws.FILTER($F$280:$F$289,I$280:I$289&lt;&gt;""),_xlfn._xlws.FILTER(I$280:I$289,I$280:I$289&lt;&gt;"")))</f>
        <v/>
      </c>
      <c r="J136" s="97" t="str" cm="1">
        <f t="array" ref="J136">IF(J363="","",J363*LOOKUP($F136,_xlfn._xlws.FILTER($F$280:$F$289,J$280:J$289&lt;&gt;""),_xlfn._xlws.FILTER(J$280:J$289,J$280:J$289&lt;&gt;"")))</f>
        <v/>
      </c>
      <c r="K136" s="86" t="str" cm="1">
        <f t="array" ref="K136">IF(K363="","",K363*LOOKUP($F136,_xlfn._xlws.FILTER($F$280:$F$289,K$280:K$289&lt;&gt;""),_xlfn._xlws.FILTER(K$280:K$289,K$280:K$289&lt;&gt;"")))</f>
        <v/>
      </c>
      <c r="L136" s="101" t="str" cm="1">
        <f t="array" ref="L136">IF(L363="","",L363*LOOKUP($F136,_xlfn._xlws.FILTER($F$280:$F$289,L$280:L$289&lt;&gt;""),_xlfn._xlws.FILTER(L$280:L$289,L$280:L$289&lt;&gt;"")))</f>
        <v/>
      </c>
      <c r="M136" s="99" t="str">
        <f t="shared" si="18"/>
        <v/>
      </c>
      <c r="N136" s="71" t="str">
        <f t="shared" si="16"/>
        <v/>
      </c>
      <c r="O136" s="6"/>
      <c r="P136" s="25">
        <v>47362</v>
      </c>
      <c r="Q136" s="71" t="str">
        <f t="shared" si="17"/>
        <v/>
      </c>
      <c r="R136" s="71" t="str">
        <f t="shared" si="10"/>
        <v/>
      </c>
      <c r="S136" s="71" t="str">
        <f t="shared" si="11"/>
        <v/>
      </c>
      <c r="T136" s="71" t="str">
        <f t="shared" si="12"/>
        <v/>
      </c>
      <c r="U136" s="71" t="str">
        <f t="shared" si="13"/>
        <v/>
      </c>
      <c r="V136" s="71" t="str">
        <f t="shared" si="14"/>
        <v/>
      </c>
      <c r="W136" s="73" t="str">
        <f t="shared" si="15"/>
        <v/>
      </c>
      <c r="X136" s="6"/>
    </row>
    <row r="137" spans="5:24" ht="13.5" hidden="1" customHeight="1">
      <c r="E137" s="6"/>
      <c r="F137" s="25">
        <v>47392</v>
      </c>
      <c r="G137" s="86" t="str" cm="1">
        <f t="array" ref="G137">IF(G364="","",G364*LOOKUP($F137,_xlfn._xlws.FILTER($F$280:$F$289,G$280:G$289&lt;&gt;""),_xlfn._xlws.FILTER(G$280:G$289,G$280:G$289&lt;&gt;"")))</f>
        <v/>
      </c>
      <c r="H137" s="86" t="str" cm="1">
        <f t="array" ref="H137">IF(H364="","",H364*LOOKUP($F137,_xlfn._xlws.FILTER($F$280:$F$289,H$280:H$289&lt;&gt;""),_xlfn._xlws.FILTER(H$280:H$289,H$280:H$289&lt;&gt;"")))</f>
        <v/>
      </c>
      <c r="I137" s="86" t="str" cm="1">
        <f t="array" ref="I137">IF(I364="","",I364*LOOKUP($F137,_xlfn._xlws.FILTER($F$280:$F$289,I$280:I$289&lt;&gt;""),_xlfn._xlws.FILTER(I$280:I$289,I$280:I$289&lt;&gt;"")))</f>
        <v/>
      </c>
      <c r="J137" s="97" t="str" cm="1">
        <f t="array" ref="J137">IF(J364="","",J364*LOOKUP($F137,_xlfn._xlws.FILTER($F$280:$F$289,J$280:J$289&lt;&gt;""),_xlfn._xlws.FILTER(J$280:J$289,J$280:J$289&lt;&gt;"")))</f>
        <v/>
      </c>
      <c r="K137" s="86" t="str" cm="1">
        <f t="array" ref="K137">IF(K364="","",K364*LOOKUP($F137,_xlfn._xlws.FILTER($F$280:$F$289,K$280:K$289&lt;&gt;""),_xlfn._xlws.FILTER(K$280:K$289,K$280:K$289&lt;&gt;"")))</f>
        <v/>
      </c>
      <c r="L137" s="101" t="str" cm="1">
        <f t="array" ref="L137">IF(L364="","",L364*LOOKUP($F137,_xlfn._xlws.FILTER($F$280:$F$289,L$280:L$289&lt;&gt;""),_xlfn._xlws.FILTER(L$280:L$289,L$280:L$289&lt;&gt;"")))</f>
        <v/>
      </c>
      <c r="M137" s="99" t="str">
        <f t="shared" si="18"/>
        <v/>
      </c>
      <c r="N137" s="71" t="str">
        <f t="shared" si="16"/>
        <v/>
      </c>
      <c r="O137" s="6"/>
      <c r="P137" s="25">
        <v>47392</v>
      </c>
      <c r="Q137" s="71" t="str">
        <f t="shared" si="17"/>
        <v/>
      </c>
      <c r="R137" s="71" t="str">
        <f t="shared" si="10"/>
        <v/>
      </c>
      <c r="S137" s="71" t="str">
        <f t="shared" si="11"/>
        <v/>
      </c>
      <c r="T137" s="71" t="str">
        <f t="shared" si="12"/>
        <v/>
      </c>
      <c r="U137" s="71" t="str">
        <f t="shared" si="13"/>
        <v/>
      </c>
      <c r="V137" s="71" t="str">
        <f t="shared" si="14"/>
        <v/>
      </c>
      <c r="W137" s="73" t="str">
        <f t="shared" si="15"/>
        <v/>
      </c>
      <c r="X137" s="6"/>
    </row>
    <row r="138" spans="5:24" ht="13.5" hidden="1" customHeight="1">
      <c r="E138" s="6"/>
      <c r="F138" s="25">
        <v>47423</v>
      </c>
      <c r="G138" s="86" t="str" cm="1">
        <f t="array" ref="G138">IF(G365="","",G365*LOOKUP($F138,_xlfn._xlws.FILTER($F$280:$F$289,G$280:G$289&lt;&gt;""),_xlfn._xlws.FILTER(G$280:G$289,G$280:G$289&lt;&gt;"")))</f>
        <v/>
      </c>
      <c r="H138" s="86" t="str" cm="1">
        <f t="array" ref="H138">IF(H365="","",H365*LOOKUP($F138,_xlfn._xlws.FILTER($F$280:$F$289,H$280:H$289&lt;&gt;""),_xlfn._xlws.FILTER(H$280:H$289,H$280:H$289&lt;&gt;"")))</f>
        <v/>
      </c>
      <c r="I138" s="86" t="str" cm="1">
        <f t="array" ref="I138">IF(I365="","",I365*LOOKUP($F138,_xlfn._xlws.FILTER($F$280:$F$289,I$280:I$289&lt;&gt;""),_xlfn._xlws.FILTER(I$280:I$289,I$280:I$289&lt;&gt;"")))</f>
        <v/>
      </c>
      <c r="J138" s="97" t="str" cm="1">
        <f t="array" ref="J138">IF(J365="","",J365*LOOKUP($F138,_xlfn._xlws.FILTER($F$280:$F$289,J$280:J$289&lt;&gt;""),_xlfn._xlws.FILTER(J$280:J$289,J$280:J$289&lt;&gt;"")))</f>
        <v/>
      </c>
      <c r="K138" s="86" t="str" cm="1">
        <f t="array" ref="K138">IF(K365="","",K365*LOOKUP($F138,_xlfn._xlws.FILTER($F$280:$F$289,K$280:K$289&lt;&gt;""),_xlfn._xlws.FILTER(K$280:K$289,K$280:K$289&lt;&gt;"")))</f>
        <v/>
      </c>
      <c r="L138" s="101" t="str" cm="1">
        <f t="array" ref="L138">IF(L365="","",L365*LOOKUP($F138,_xlfn._xlws.FILTER($F$280:$F$289,L$280:L$289&lt;&gt;""),_xlfn._xlws.FILTER(L$280:L$289,L$280:L$289&lt;&gt;"")))</f>
        <v/>
      </c>
      <c r="M138" s="99" t="str">
        <f t="shared" si="18"/>
        <v/>
      </c>
      <c r="N138" s="71" t="str">
        <f t="shared" si="16"/>
        <v/>
      </c>
      <c r="O138" s="6"/>
      <c r="P138" s="25">
        <v>47423</v>
      </c>
      <c r="Q138" s="71" t="str">
        <f t="shared" si="17"/>
        <v/>
      </c>
      <c r="R138" s="71" t="str">
        <f t="shared" si="10"/>
        <v/>
      </c>
      <c r="S138" s="71" t="str">
        <f t="shared" si="11"/>
        <v/>
      </c>
      <c r="T138" s="71" t="str">
        <f t="shared" si="12"/>
        <v/>
      </c>
      <c r="U138" s="71" t="str">
        <f t="shared" si="13"/>
        <v/>
      </c>
      <c r="V138" s="71" t="str">
        <f t="shared" si="14"/>
        <v/>
      </c>
      <c r="W138" s="73" t="str">
        <f t="shared" si="15"/>
        <v/>
      </c>
      <c r="X138" s="6"/>
    </row>
    <row r="139" spans="5:24" ht="13.5" hidden="1" customHeight="1">
      <c r="E139" s="6"/>
      <c r="F139" s="25">
        <v>47453</v>
      </c>
      <c r="G139" s="86" t="str" cm="1">
        <f t="array" ref="G139">IF(G366="","",G366*LOOKUP($F139,_xlfn._xlws.FILTER($F$280:$F$289,G$280:G$289&lt;&gt;""),_xlfn._xlws.FILTER(G$280:G$289,G$280:G$289&lt;&gt;"")))</f>
        <v/>
      </c>
      <c r="H139" s="86" t="str" cm="1">
        <f t="array" ref="H139">IF(H366="","",H366*LOOKUP($F139,_xlfn._xlws.FILTER($F$280:$F$289,H$280:H$289&lt;&gt;""),_xlfn._xlws.FILTER(H$280:H$289,H$280:H$289&lt;&gt;"")))</f>
        <v/>
      </c>
      <c r="I139" s="86" t="str" cm="1">
        <f t="array" ref="I139">IF(I366="","",I366*LOOKUP($F139,_xlfn._xlws.FILTER($F$280:$F$289,I$280:I$289&lt;&gt;""),_xlfn._xlws.FILTER(I$280:I$289,I$280:I$289&lt;&gt;"")))</f>
        <v/>
      </c>
      <c r="J139" s="97" t="str" cm="1">
        <f t="array" ref="J139">IF(J366="","",J366*LOOKUP($F139,_xlfn._xlws.FILTER($F$280:$F$289,J$280:J$289&lt;&gt;""),_xlfn._xlws.FILTER(J$280:J$289,J$280:J$289&lt;&gt;"")))</f>
        <v/>
      </c>
      <c r="K139" s="86" t="str" cm="1">
        <f t="array" ref="K139">IF(K366="","",K366*LOOKUP($F139,_xlfn._xlws.FILTER($F$280:$F$289,K$280:K$289&lt;&gt;""),_xlfn._xlws.FILTER(K$280:K$289,K$280:K$289&lt;&gt;"")))</f>
        <v/>
      </c>
      <c r="L139" s="101" t="str" cm="1">
        <f t="array" ref="L139">IF(L366="","",L366*LOOKUP($F139,_xlfn._xlws.FILTER($F$280:$F$289,L$280:L$289&lt;&gt;""),_xlfn._xlws.FILTER(L$280:L$289,L$280:L$289&lt;&gt;"")))</f>
        <v/>
      </c>
      <c r="M139" s="99" t="str">
        <f t="shared" si="18"/>
        <v/>
      </c>
      <c r="N139" s="71" t="str">
        <f t="shared" si="16"/>
        <v/>
      </c>
      <c r="O139" s="6"/>
      <c r="P139" s="25">
        <v>47453</v>
      </c>
      <c r="Q139" s="71" t="str">
        <f t="shared" si="17"/>
        <v/>
      </c>
      <c r="R139" s="71" t="str">
        <f t="shared" si="10"/>
        <v/>
      </c>
      <c r="S139" s="71" t="str">
        <f t="shared" si="11"/>
        <v/>
      </c>
      <c r="T139" s="71" t="str">
        <f t="shared" si="12"/>
        <v/>
      </c>
      <c r="U139" s="71" t="str">
        <f t="shared" si="13"/>
        <v/>
      </c>
      <c r="V139" s="71" t="str">
        <f t="shared" si="14"/>
        <v/>
      </c>
      <c r="W139" s="73" t="str">
        <f t="shared" si="15"/>
        <v/>
      </c>
      <c r="X139" s="6"/>
    </row>
    <row r="140" spans="5:24" ht="13.5" hidden="1" customHeight="1">
      <c r="E140" s="6"/>
      <c r="F140" s="25">
        <v>47484</v>
      </c>
      <c r="G140" s="86" t="str" cm="1">
        <f t="array" ref="G140">IF(G367="","",G367*LOOKUP($F140,_xlfn._xlws.FILTER($F$280:$F$289,G$280:G$289&lt;&gt;""),_xlfn._xlws.FILTER(G$280:G$289,G$280:G$289&lt;&gt;"")))</f>
        <v/>
      </c>
      <c r="H140" s="86" t="str" cm="1">
        <f t="array" ref="H140">IF(H367="","",H367*LOOKUP($F140,_xlfn._xlws.FILTER($F$280:$F$289,H$280:H$289&lt;&gt;""),_xlfn._xlws.FILTER(H$280:H$289,H$280:H$289&lt;&gt;"")))</f>
        <v/>
      </c>
      <c r="I140" s="86" t="str" cm="1">
        <f t="array" ref="I140">IF(I367="","",I367*LOOKUP($F140,_xlfn._xlws.FILTER($F$280:$F$289,I$280:I$289&lt;&gt;""),_xlfn._xlws.FILTER(I$280:I$289,I$280:I$289&lt;&gt;"")))</f>
        <v/>
      </c>
      <c r="J140" s="97" t="str" cm="1">
        <f t="array" ref="J140">IF(J367="","",J367*LOOKUP($F140,_xlfn._xlws.FILTER($F$280:$F$289,J$280:J$289&lt;&gt;""),_xlfn._xlws.FILTER(J$280:J$289,J$280:J$289&lt;&gt;"")))</f>
        <v/>
      </c>
      <c r="K140" s="86" t="str" cm="1">
        <f t="array" ref="K140">IF(K367="","",K367*LOOKUP($F140,_xlfn._xlws.FILTER($F$280:$F$289,K$280:K$289&lt;&gt;""),_xlfn._xlws.FILTER(K$280:K$289,K$280:K$289&lt;&gt;"")))</f>
        <v/>
      </c>
      <c r="L140" s="101" t="str" cm="1">
        <f t="array" ref="L140">IF(L367="","",L367*LOOKUP($F140,_xlfn._xlws.FILTER($F$280:$F$289,L$280:L$289&lt;&gt;""),_xlfn._xlws.FILTER(L$280:L$289,L$280:L$289&lt;&gt;"")))</f>
        <v/>
      </c>
      <c r="M140" s="99" t="str">
        <f t="shared" si="18"/>
        <v/>
      </c>
      <c r="N140" s="71" t="str">
        <f t="shared" si="16"/>
        <v/>
      </c>
      <c r="O140" s="6"/>
      <c r="P140" s="25">
        <v>47484</v>
      </c>
      <c r="Q140" s="71" t="str">
        <f t="shared" si="17"/>
        <v/>
      </c>
      <c r="R140" s="71" t="str">
        <f t="shared" si="10"/>
        <v/>
      </c>
      <c r="S140" s="71" t="str">
        <f t="shared" si="11"/>
        <v/>
      </c>
      <c r="T140" s="71" t="str">
        <f t="shared" si="12"/>
        <v/>
      </c>
      <c r="U140" s="71" t="str">
        <f t="shared" si="13"/>
        <v/>
      </c>
      <c r="V140" s="71" t="str">
        <f t="shared" si="14"/>
        <v/>
      </c>
      <c r="W140" s="73" t="str">
        <f t="shared" si="15"/>
        <v/>
      </c>
      <c r="X140" s="6"/>
    </row>
    <row r="141" spans="5:24" ht="13.5" hidden="1" customHeight="1">
      <c r="E141" s="6"/>
      <c r="F141" s="25">
        <v>47515</v>
      </c>
      <c r="G141" s="86" t="str" cm="1">
        <f t="array" ref="G141">IF(G368="","",G368*LOOKUP($F141,_xlfn._xlws.FILTER($F$280:$F$289,G$280:G$289&lt;&gt;""),_xlfn._xlws.FILTER(G$280:G$289,G$280:G$289&lt;&gt;"")))</f>
        <v/>
      </c>
      <c r="H141" s="86" t="str" cm="1">
        <f t="array" ref="H141">IF(H368="","",H368*LOOKUP($F141,_xlfn._xlws.FILTER($F$280:$F$289,H$280:H$289&lt;&gt;""),_xlfn._xlws.FILTER(H$280:H$289,H$280:H$289&lt;&gt;"")))</f>
        <v/>
      </c>
      <c r="I141" s="86" t="str" cm="1">
        <f t="array" ref="I141">IF(I368="","",I368*LOOKUP($F141,_xlfn._xlws.FILTER($F$280:$F$289,I$280:I$289&lt;&gt;""),_xlfn._xlws.FILTER(I$280:I$289,I$280:I$289&lt;&gt;"")))</f>
        <v/>
      </c>
      <c r="J141" s="97" t="str" cm="1">
        <f t="array" ref="J141">IF(J368="","",J368*LOOKUP($F141,_xlfn._xlws.FILTER($F$280:$F$289,J$280:J$289&lt;&gt;""),_xlfn._xlws.FILTER(J$280:J$289,J$280:J$289&lt;&gt;"")))</f>
        <v/>
      </c>
      <c r="K141" s="86" t="str" cm="1">
        <f t="array" ref="K141">IF(K368="","",K368*LOOKUP($F141,_xlfn._xlws.FILTER($F$280:$F$289,K$280:K$289&lt;&gt;""),_xlfn._xlws.FILTER(K$280:K$289,K$280:K$289&lt;&gt;"")))</f>
        <v/>
      </c>
      <c r="L141" s="101" t="str" cm="1">
        <f t="array" ref="L141">IF(L368="","",L368*LOOKUP($F141,_xlfn._xlws.FILTER($F$280:$F$289,L$280:L$289&lt;&gt;""),_xlfn._xlws.FILTER(L$280:L$289,L$280:L$289&lt;&gt;"")))</f>
        <v/>
      </c>
      <c r="M141" s="99" t="str">
        <f t="shared" si="18"/>
        <v/>
      </c>
      <c r="N141" s="71" t="str">
        <f t="shared" si="16"/>
        <v/>
      </c>
      <c r="O141" s="6"/>
      <c r="P141" s="25">
        <v>47515</v>
      </c>
      <c r="Q141" s="71" t="str">
        <f t="shared" si="17"/>
        <v/>
      </c>
      <c r="R141" s="71" t="str">
        <f t="shared" si="10"/>
        <v/>
      </c>
      <c r="S141" s="71" t="str">
        <f t="shared" si="11"/>
        <v/>
      </c>
      <c r="T141" s="71" t="str">
        <f t="shared" si="12"/>
        <v/>
      </c>
      <c r="U141" s="71" t="str">
        <f t="shared" si="13"/>
        <v/>
      </c>
      <c r="V141" s="71" t="str">
        <f t="shared" si="14"/>
        <v/>
      </c>
      <c r="W141" s="73" t="str">
        <f t="shared" si="15"/>
        <v/>
      </c>
      <c r="X141" s="6"/>
    </row>
    <row r="142" spans="5:24" ht="13.5" hidden="1" customHeight="1">
      <c r="E142" s="6"/>
      <c r="F142" s="25">
        <v>47543</v>
      </c>
      <c r="G142" s="86" t="str" cm="1">
        <f t="array" ref="G142">IF(G369="","",G369*LOOKUP($F142,_xlfn._xlws.FILTER($F$280:$F$289,G$280:G$289&lt;&gt;""),_xlfn._xlws.FILTER(G$280:G$289,G$280:G$289&lt;&gt;"")))</f>
        <v/>
      </c>
      <c r="H142" s="86" t="str" cm="1">
        <f t="array" ref="H142">IF(H369="","",H369*LOOKUP($F142,_xlfn._xlws.FILTER($F$280:$F$289,H$280:H$289&lt;&gt;""),_xlfn._xlws.FILTER(H$280:H$289,H$280:H$289&lt;&gt;"")))</f>
        <v/>
      </c>
      <c r="I142" s="86" t="str" cm="1">
        <f t="array" ref="I142">IF(I369="","",I369*LOOKUP($F142,_xlfn._xlws.FILTER($F$280:$F$289,I$280:I$289&lt;&gt;""),_xlfn._xlws.FILTER(I$280:I$289,I$280:I$289&lt;&gt;"")))</f>
        <v/>
      </c>
      <c r="J142" s="97" t="str" cm="1">
        <f t="array" ref="J142">IF(J369="","",J369*LOOKUP($F142,_xlfn._xlws.FILTER($F$280:$F$289,J$280:J$289&lt;&gt;""),_xlfn._xlws.FILTER(J$280:J$289,J$280:J$289&lt;&gt;"")))</f>
        <v/>
      </c>
      <c r="K142" s="86" t="str" cm="1">
        <f t="array" ref="K142">IF(K369="","",K369*LOOKUP($F142,_xlfn._xlws.FILTER($F$280:$F$289,K$280:K$289&lt;&gt;""),_xlfn._xlws.FILTER(K$280:K$289,K$280:K$289&lt;&gt;"")))</f>
        <v/>
      </c>
      <c r="L142" s="101" t="str" cm="1">
        <f t="array" ref="L142">IF(L369="","",L369*LOOKUP($F142,_xlfn._xlws.FILTER($F$280:$F$289,L$280:L$289&lt;&gt;""),_xlfn._xlws.FILTER(L$280:L$289,L$280:L$289&lt;&gt;"")))</f>
        <v/>
      </c>
      <c r="M142" s="99" t="str">
        <f t="shared" si="18"/>
        <v/>
      </c>
      <c r="N142" s="71" t="str">
        <f t="shared" si="16"/>
        <v/>
      </c>
      <c r="O142" s="6"/>
      <c r="P142" s="25">
        <v>47543</v>
      </c>
      <c r="Q142" s="71" t="str">
        <f t="shared" si="17"/>
        <v/>
      </c>
      <c r="R142" s="71" t="str">
        <f t="shared" si="10"/>
        <v/>
      </c>
      <c r="S142" s="71" t="str">
        <f t="shared" si="11"/>
        <v/>
      </c>
      <c r="T142" s="71" t="str">
        <f t="shared" si="12"/>
        <v/>
      </c>
      <c r="U142" s="71" t="str">
        <f t="shared" si="13"/>
        <v/>
      </c>
      <c r="V142" s="71" t="str">
        <f t="shared" si="14"/>
        <v/>
      </c>
      <c r="W142" s="73" t="str">
        <f t="shared" si="15"/>
        <v/>
      </c>
      <c r="X142" s="6"/>
    </row>
    <row r="143" spans="5:24" ht="13.5" hidden="1" customHeight="1">
      <c r="E143" s="6"/>
      <c r="F143" s="25">
        <v>47574</v>
      </c>
      <c r="G143" s="86" t="str" cm="1">
        <f t="array" ref="G143">IF(G370="","",G370*LOOKUP($F143,_xlfn._xlws.FILTER($F$280:$F$289,G$280:G$289&lt;&gt;""),_xlfn._xlws.FILTER(G$280:G$289,G$280:G$289&lt;&gt;"")))</f>
        <v/>
      </c>
      <c r="H143" s="86" t="str" cm="1">
        <f t="array" ref="H143">IF(H370="","",H370*LOOKUP($F143,_xlfn._xlws.FILTER($F$280:$F$289,H$280:H$289&lt;&gt;""),_xlfn._xlws.FILTER(H$280:H$289,H$280:H$289&lt;&gt;"")))</f>
        <v/>
      </c>
      <c r="I143" s="86" t="str" cm="1">
        <f t="array" ref="I143">IF(I370="","",I370*LOOKUP($F143,_xlfn._xlws.FILTER($F$280:$F$289,I$280:I$289&lt;&gt;""),_xlfn._xlws.FILTER(I$280:I$289,I$280:I$289&lt;&gt;"")))</f>
        <v/>
      </c>
      <c r="J143" s="97" t="str" cm="1">
        <f t="array" ref="J143">IF(J370="","",J370*LOOKUP($F143,_xlfn._xlws.FILTER($F$280:$F$289,J$280:J$289&lt;&gt;""),_xlfn._xlws.FILTER(J$280:J$289,J$280:J$289&lt;&gt;"")))</f>
        <v/>
      </c>
      <c r="K143" s="86" t="str" cm="1">
        <f t="array" ref="K143">IF(K370="","",K370*LOOKUP($F143,_xlfn._xlws.FILTER($F$280:$F$289,K$280:K$289&lt;&gt;""),_xlfn._xlws.FILTER(K$280:K$289,K$280:K$289&lt;&gt;"")))</f>
        <v/>
      </c>
      <c r="L143" s="101" t="str" cm="1">
        <f t="array" ref="L143">IF(L370="","",L370*LOOKUP($F143,_xlfn._xlws.FILTER($F$280:$F$289,L$280:L$289&lt;&gt;""),_xlfn._xlws.FILTER(L$280:L$289,L$280:L$289&lt;&gt;"")))</f>
        <v/>
      </c>
      <c r="M143" s="99" t="str">
        <f t="shared" si="18"/>
        <v/>
      </c>
      <c r="N143" s="71" t="str">
        <f t="shared" si="16"/>
        <v/>
      </c>
      <c r="O143" s="6"/>
      <c r="P143" s="25">
        <v>47574</v>
      </c>
      <c r="Q143" s="71" t="str">
        <f t="shared" si="17"/>
        <v/>
      </c>
      <c r="R143" s="71" t="str">
        <f t="shared" si="10"/>
        <v/>
      </c>
      <c r="S143" s="71" t="str">
        <f t="shared" si="11"/>
        <v/>
      </c>
      <c r="T143" s="71" t="str">
        <f t="shared" si="12"/>
        <v/>
      </c>
      <c r="U143" s="71" t="str">
        <f t="shared" si="13"/>
        <v/>
      </c>
      <c r="V143" s="71" t="str">
        <f t="shared" si="14"/>
        <v/>
      </c>
      <c r="W143" s="73" t="str">
        <f t="shared" si="15"/>
        <v/>
      </c>
      <c r="X143" s="6"/>
    </row>
    <row r="144" spans="5:24" ht="13.5" hidden="1" customHeight="1">
      <c r="E144" s="6"/>
      <c r="F144" s="25">
        <v>47604</v>
      </c>
      <c r="G144" s="86" t="str" cm="1">
        <f t="array" ref="G144">IF(G371="","",G371*LOOKUP($F144,_xlfn._xlws.FILTER($F$280:$F$289,G$280:G$289&lt;&gt;""),_xlfn._xlws.FILTER(G$280:G$289,G$280:G$289&lt;&gt;"")))</f>
        <v/>
      </c>
      <c r="H144" s="86" t="str" cm="1">
        <f t="array" ref="H144">IF(H371="","",H371*LOOKUP($F144,_xlfn._xlws.FILTER($F$280:$F$289,H$280:H$289&lt;&gt;""),_xlfn._xlws.FILTER(H$280:H$289,H$280:H$289&lt;&gt;"")))</f>
        <v/>
      </c>
      <c r="I144" s="86" t="str" cm="1">
        <f t="array" ref="I144">IF(I371="","",I371*LOOKUP($F144,_xlfn._xlws.FILTER($F$280:$F$289,I$280:I$289&lt;&gt;""),_xlfn._xlws.FILTER(I$280:I$289,I$280:I$289&lt;&gt;"")))</f>
        <v/>
      </c>
      <c r="J144" s="97" t="str" cm="1">
        <f t="array" ref="J144">IF(J371="","",J371*LOOKUP($F144,_xlfn._xlws.FILTER($F$280:$F$289,J$280:J$289&lt;&gt;""),_xlfn._xlws.FILTER(J$280:J$289,J$280:J$289&lt;&gt;"")))</f>
        <v/>
      </c>
      <c r="K144" s="86" t="str" cm="1">
        <f t="array" ref="K144">IF(K371="","",K371*LOOKUP($F144,_xlfn._xlws.FILTER($F$280:$F$289,K$280:K$289&lt;&gt;""),_xlfn._xlws.FILTER(K$280:K$289,K$280:K$289&lt;&gt;"")))</f>
        <v/>
      </c>
      <c r="L144" s="101" t="str" cm="1">
        <f t="array" ref="L144">IF(L371="","",L371*LOOKUP($F144,_xlfn._xlws.FILTER($F$280:$F$289,L$280:L$289&lt;&gt;""),_xlfn._xlws.FILTER(L$280:L$289,L$280:L$289&lt;&gt;"")))</f>
        <v/>
      </c>
      <c r="M144" s="99" t="str">
        <f t="shared" si="18"/>
        <v/>
      </c>
      <c r="N144" s="71" t="str">
        <f t="shared" si="16"/>
        <v/>
      </c>
      <c r="O144" s="6"/>
      <c r="P144" s="25">
        <v>47604</v>
      </c>
      <c r="Q144" s="71" t="str">
        <f t="shared" si="17"/>
        <v/>
      </c>
      <c r="R144" s="71" t="str">
        <f t="shared" si="10"/>
        <v/>
      </c>
      <c r="S144" s="71" t="str">
        <f t="shared" si="11"/>
        <v/>
      </c>
      <c r="T144" s="71" t="str">
        <f t="shared" si="12"/>
        <v/>
      </c>
      <c r="U144" s="71" t="str">
        <f t="shared" si="13"/>
        <v/>
      </c>
      <c r="V144" s="71" t="str">
        <f t="shared" si="14"/>
        <v/>
      </c>
      <c r="W144" s="73" t="str">
        <f t="shared" si="15"/>
        <v/>
      </c>
      <c r="X144" s="6"/>
    </row>
    <row r="145" spans="5:24" ht="13.5" hidden="1" customHeight="1">
      <c r="E145" s="6"/>
      <c r="F145" s="25">
        <v>47635</v>
      </c>
      <c r="G145" s="86" t="str" cm="1">
        <f t="array" ref="G145">IF(G372="","",G372*LOOKUP($F145,_xlfn._xlws.FILTER($F$280:$F$289,G$280:G$289&lt;&gt;""),_xlfn._xlws.FILTER(G$280:G$289,G$280:G$289&lt;&gt;"")))</f>
        <v/>
      </c>
      <c r="H145" s="86" t="str" cm="1">
        <f t="array" ref="H145">IF(H372="","",H372*LOOKUP($F145,_xlfn._xlws.FILTER($F$280:$F$289,H$280:H$289&lt;&gt;""),_xlfn._xlws.FILTER(H$280:H$289,H$280:H$289&lt;&gt;"")))</f>
        <v/>
      </c>
      <c r="I145" s="86" t="str" cm="1">
        <f t="array" ref="I145">IF(I372="","",I372*LOOKUP($F145,_xlfn._xlws.FILTER($F$280:$F$289,I$280:I$289&lt;&gt;""),_xlfn._xlws.FILTER(I$280:I$289,I$280:I$289&lt;&gt;"")))</f>
        <v/>
      </c>
      <c r="J145" s="97" t="str" cm="1">
        <f t="array" ref="J145">IF(J372="","",J372*LOOKUP($F145,_xlfn._xlws.FILTER($F$280:$F$289,J$280:J$289&lt;&gt;""),_xlfn._xlws.FILTER(J$280:J$289,J$280:J$289&lt;&gt;"")))</f>
        <v/>
      </c>
      <c r="K145" s="86" t="str" cm="1">
        <f t="array" ref="K145">IF(K372="","",K372*LOOKUP($F145,_xlfn._xlws.FILTER($F$280:$F$289,K$280:K$289&lt;&gt;""),_xlfn._xlws.FILTER(K$280:K$289,K$280:K$289&lt;&gt;"")))</f>
        <v/>
      </c>
      <c r="L145" s="101" t="str" cm="1">
        <f t="array" ref="L145">IF(L372="","",L372*LOOKUP($F145,_xlfn._xlws.FILTER($F$280:$F$289,L$280:L$289&lt;&gt;""),_xlfn._xlws.FILTER(L$280:L$289,L$280:L$289&lt;&gt;"")))</f>
        <v/>
      </c>
      <c r="M145" s="99" t="str">
        <f t="shared" si="18"/>
        <v/>
      </c>
      <c r="N145" s="71" t="str">
        <f t="shared" si="16"/>
        <v/>
      </c>
      <c r="O145" s="6"/>
      <c r="P145" s="25">
        <v>47635</v>
      </c>
      <c r="Q145" s="71" t="str">
        <f t="shared" si="17"/>
        <v/>
      </c>
      <c r="R145" s="71" t="str">
        <f t="shared" si="10"/>
        <v/>
      </c>
      <c r="S145" s="71" t="str">
        <f t="shared" si="11"/>
        <v/>
      </c>
      <c r="T145" s="71" t="str">
        <f t="shared" si="12"/>
        <v/>
      </c>
      <c r="U145" s="71" t="str">
        <f t="shared" si="13"/>
        <v/>
      </c>
      <c r="V145" s="71" t="str">
        <f t="shared" si="14"/>
        <v/>
      </c>
      <c r="W145" s="73" t="str">
        <f t="shared" si="15"/>
        <v/>
      </c>
      <c r="X145" s="6"/>
    </row>
    <row r="146" spans="5:24" ht="13.5" hidden="1" customHeight="1">
      <c r="E146" s="6"/>
      <c r="F146" s="25">
        <v>47665</v>
      </c>
      <c r="G146" s="86" t="str" cm="1">
        <f t="array" ref="G146">IF(G373="","",G373*LOOKUP($F146,_xlfn._xlws.FILTER($F$280:$F$289,G$280:G$289&lt;&gt;""),_xlfn._xlws.FILTER(G$280:G$289,G$280:G$289&lt;&gt;"")))</f>
        <v/>
      </c>
      <c r="H146" s="86" t="str" cm="1">
        <f t="array" ref="H146">IF(H373="","",H373*LOOKUP($F146,_xlfn._xlws.FILTER($F$280:$F$289,H$280:H$289&lt;&gt;""),_xlfn._xlws.FILTER(H$280:H$289,H$280:H$289&lt;&gt;"")))</f>
        <v/>
      </c>
      <c r="I146" s="86" t="str" cm="1">
        <f t="array" ref="I146">IF(I373="","",I373*LOOKUP($F146,_xlfn._xlws.FILTER($F$280:$F$289,I$280:I$289&lt;&gt;""),_xlfn._xlws.FILTER(I$280:I$289,I$280:I$289&lt;&gt;"")))</f>
        <v/>
      </c>
      <c r="J146" s="97" t="str" cm="1">
        <f t="array" ref="J146">IF(J373="","",J373*LOOKUP($F146,_xlfn._xlws.FILTER($F$280:$F$289,J$280:J$289&lt;&gt;""),_xlfn._xlws.FILTER(J$280:J$289,J$280:J$289&lt;&gt;"")))</f>
        <v/>
      </c>
      <c r="K146" s="86" t="str" cm="1">
        <f t="array" ref="K146">IF(K373="","",K373*LOOKUP($F146,_xlfn._xlws.FILTER($F$280:$F$289,K$280:K$289&lt;&gt;""),_xlfn._xlws.FILTER(K$280:K$289,K$280:K$289&lt;&gt;"")))</f>
        <v/>
      </c>
      <c r="L146" s="101" t="str" cm="1">
        <f t="array" ref="L146">IF(L373="","",L373*LOOKUP($F146,_xlfn._xlws.FILTER($F$280:$F$289,L$280:L$289&lt;&gt;""),_xlfn._xlws.FILTER(L$280:L$289,L$280:L$289&lt;&gt;"")))</f>
        <v/>
      </c>
      <c r="M146" s="99" t="str">
        <f t="shared" si="18"/>
        <v/>
      </c>
      <c r="N146" s="71" t="str">
        <f t="shared" si="16"/>
        <v/>
      </c>
      <c r="O146" s="6"/>
      <c r="P146" s="25">
        <v>47665</v>
      </c>
      <c r="Q146" s="71" t="str">
        <f t="shared" si="17"/>
        <v/>
      </c>
      <c r="R146" s="71" t="str">
        <f t="shared" si="10"/>
        <v/>
      </c>
      <c r="S146" s="71" t="str">
        <f t="shared" si="11"/>
        <v/>
      </c>
      <c r="T146" s="71" t="str">
        <f t="shared" si="12"/>
        <v/>
      </c>
      <c r="U146" s="71" t="str">
        <f t="shared" si="13"/>
        <v/>
      </c>
      <c r="V146" s="71" t="str">
        <f t="shared" si="14"/>
        <v/>
      </c>
      <c r="W146" s="73" t="str">
        <f t="shared" si="15"/>
        <v/>
      </c>
      <c r="X146" s="6"/>
    </row>
    <row r="147" spans="5:24" ht="13.5" hidden="1" customHeight="1">
      <c r="E147" s="6"/>
      <c r="F147" s="25">
        <v>47696</v>
      </c>
      <c r="G147" s="86" t="str" cm="1">
        <f t="array" ref="G147">IF(G374="","",G374*LOOKUP($F147,_xlfn._xlws.FILTER($F$280:$F$289,G$280:G$289&lt;&gt;""),_xlfn._xlws.FILTER(G$280:G$289,G$280:G$289&lt;&gt;"")))</f>
        <v/>
      </c>
      <c r="H147" s="86" t="str" cm="1">
        <f t="array" ref="H147">IF(H374="","",H374*LOOKUP($F147,_xlfn._xlws.FILTER($F$280:$F$289,H$280:H$289&lt;&gt;""),_xlfn._xlws.FILTER(H$280:H$289,H$280:H$289&lt;&gt;"")))</f>
        <v/>
      </c>
      <c r="I147" s="86" t="str" cm="1">
        <f t="array" ref="I147">IF(I374="","",I374*LOOKUP($F147,_xlfn._xlws.FILTER($F$280:$F$289,I$280:I$289&lt;&gt;""),_xlfn._xlws.FILTER(I$280:I$289,I$280:I$289&lt;&gt;"")))</f>
        <v/>
      </c>
      <c r="J147" s="97" t="str" cm="1">
        <f t="array" ref="J147">IF(J374="","",J374*LOOKUP($F147,_xlfn._xlws.FILTER($F$280:$F$289,J$280:J$289&lt;&gt;""),_xlfn._xlws.FILTER(J$280:J$289,J$280:J$289&lt;&gt;"")))</f>
        <v/>
      </c>
      <c r="K147" s="86" t="str" cm="1">
        <f t="array" ref="K147">IF(K374="","",K374*LOOKUP($F147,_xlfn._xlws.FILTER($F$280:$F$289,K$280:K$289&lt;&gt;""),_xlfn._xlws.FILTER(K$280:K$289,K$280:K$289&lt;&gt;"")))</f>
        <v/>
      </c>
      <c r="L147" s="101" t="str" cm="1">
        <f t="array" ref="L147">IF(L374="","",L374*LOOKUP($F147,_xlfn._xlws.FILTER($F$280:$F$289,L$280:L$289&lt;&gt;""),_xlfn._xlws.FILTER(L$280:L$289,L$280:L$289&lt;&gt;"")))</f>
        <v/>
      </c>
      <c r="M147" s="99" t="str">
        <f t="shared" si="18"/>
        <v/>
      </c>
      <c r="N147" s="71" t="str">
        <f t="shared" si="16"/>
        <v/>
      </c>
      <c r="O147" s="6"/>
      <c r="P147" s="25">
        <v>47696</v>
      </c>
      <c r="Q147" s="71" t="str">
        <f t="shared" si="17"/>
        <v/>
      </c>
      <c r="R147" s="71" t="str">
        <f t="shared" si="10"/>
        <v/>
      </c>
      <c r="S147" s="71" t="str">
        <f t="shared" si="11"/>
        <v/>
      </c>
      <c r="T147" s="71" t="str">
        <f t="shared" si="12"/>
        <v/>
      </c>
      <c r="U147" s="71" t="str">
        <f t="shared" si="13"/>
        <v/>
      </c>
      <c r="V147" s="71" t="str">
        <f t="shared" si="14"/>
        <v/>
      </c>
      <c r="W147" s="73" t="str">
        <f t="shared" si="15"/>
        <v/>
      </c>
      <c r="X147" s="6"/>
    </row>
    <row r="148" spans="5:24" ht="13.5" hidden="1" customHeight="1">
      <c r="E148" s="6"/>
      <c r="F148" s="25">
        <v>47727</v>
      </c>
      <c r="G148" s="86" t="str" cm="1">
        <f t="array" ref="G148">IF(G375="","",G375*LOOKUP($F148,_xlfn._xlws.FILTER($F$280:$F$289,G$280:G$289&lt;&gt;""),_xlfn._xlws.FILTER(G$280:G$289,G$280:G$289&lt;&gt;"")))</f>
        <v/>
      </c>
      <c r="H148" s="86" t="str" cm="1">
        <f t="array" ref="H148">IF(H375="","",H375*LOOKUP($F148,_xlfn._xlws.FILTER($F$280:$F$289,H$280:H$289&lt;&gt;""),_xlfn._xlws.FILTER(H$280:H$289,H$280:H$289&lt;&gt;"")))</f>
        <v/>
      </c>
      <c r="I148" s="86" t="str" cm="1">
        <f t="array" ref="I148">IF(I375="","",I375*LOOKUP($F148,_xlfn._xlws.FILTER($F$280:$F$289,I$280:I$289&lt;&gt;""),_xlfn._xlws.FILTER(I$280:I$289,I$280:I$289&lt;&gt;"")))</f>
        <v/>
      </c>
      <c r="J148" s="97" t="str" cm="1">
        <f t="array" ref="J148">IF(J375="","",J375*LOOKUP($F148,_xlfn._xlws.FILTER($F$280:$F$289,J$280:J$289&lt;&gt;""),_xlfn._xlws.FILTER(J$280:J$289,J$280:J$289&lt;&gt;"")))</f>
        <v/>
      </c>
      <c r="K148" s="86" t="str" cm="1">
        <f t="array" ref="K148">IF(K375="","",K375*LOOKUP($F148,_xlfn._xlws.FILTER($F$280:$F$289,K$280:K$289&lt;&gt;""),_xlfn._xlws.FILTER(K$280:K$289,K$280:K$289&lt;&gt;"")))</f>
        <v/>
      </c>
      <c r="L148" s="101" t="str" cm="1">
        <f t="array" ref="L148">IF(L375="","",L375*LOOKUP($F148,_xlfn._xlws.FILTER($F$280:$F$289,L$280:L$289&lt;&gt;""),_xlfn._xlws.FILTER(L$280:L$289,L$280:L$289&lt;&gt;"")))</f>
        <v/>
      </c>
      <c r="M148" s="99" t="str">
        <f t="shared" si="18"/>
        <v/>
      </c>
      <c r="N148" s="71" t="str">
        <f t="shared" si="16"/>
        <v/>
      </c>
      <c r="O148" s="6"/>
      <c r="P148" s="25">
        <v>47727</v>
      </c>
      <c r="Q148" s="71" t="str">
        <f t="shared" si="17"/>
        <v/>
      </c>
      <c r="R148" s="71" t="str">
        <f t="shared" ref="R148:R211" si="19">IFERROR((H148*P$292)/$M148*(100/P$293),"")</f>
        <v/>
      </c>
      <c r="S148" s="71" t="str">
        <f t="shared" ref="S148:S211" si="20">IFERROR((I148*Q$292)/$M148*(100/Q$293),"")</f>
        <v/>
      </c>
      <c r="T148" s="71" t="str">
        <f t="shared" ref="T148:T211" si="21">IFERROR((J148*R$292)/$M148*(100/R$293),"")</f>
        <v/>
      </c>
      <c r="U148" s="71" t="str">
        <f t="shared" ref="U148:U211" si="22">IFERROR((K148*S$292)/$M148*(100/S$293),"")</f>
        <v/>
      </c>
      <c r="V148" s="71" t="str">
        <f t="shared" ref="V148:V211" si="23">IFERROR((L148*T$292)/$M148*(100/T$293),"")</f>
        <v/>
      </c>
      <c r="W148" s="73" t="str">
        <f t="shared" si="15"/>
        <v/>
      </c>
      <c r="X148" s="6"/>
    </row>
    <row r="149" spans="5:24" ht="13.5" hidden="1" customHeight="1">
      <c r="E149" s="6"/>
      <c r="F149" s="25">
        <v>47757</v>
      </c>
      <c r="G149" s="86" t="str" cm="1">
        <f t="array" ref="G149">IF(G376="","",G376*LOOKUP($F149,_xlfn._xlws.FILTER($F$280:$F$289,G$280:G$289&lt;&gt;""),_xlfn._xlws.FILTER(G$280:G$289,G$280:G$289&lt;&gt;"")))</f>
        <v/>
      </c>
      <c r="H149" s="86" t="str" cm="1">
        <f t="array" ref="H149">IF(H376="","",H376*LOOKUP($F149,_xlfn._xlws.FILTER($F$280:$F$289,H$280:H$289&lt;&gt;""),_xlfn._xlws.FILTER(H$280:H$289,H$280:H$289&lt;&gt;"")))</f>
        <v/>
      </c>
      <c r="I149" s="86" t="str" cm="1">
        <f t="array" ref="I149">IF(I376="","",I376*LOOKUP($F149,_xlfn._xlws.FILTER($F$280:$F$289,I$280:I$289&lt;&gt;""),_xlfn._xlws.FILTER(I$280:I$289,I$280:I$289&lt;&gt;"")))</f>
        <v/>
      </c>
      <c r="J149" s="97" t="str" cm="1">
        <f t="array" ref="J149">IF(J376="","",J376*LOOKUP($F149,_xlfn._xlws.FILTER($F$280:$F$289,J$280:J$289&lt;&gt;""),_xlfn._xlws.FILTER(J$280:J$289,J$280:J$289&lt;&gt;"")))</f>
        <v/>
      </c>
      <c r="K149" s="86" t="str" cm="1">
        <f t="array" ref="K149">IF(K376="","",K376*LOOKUP($F149,_xlfn._xlws.FILTER($F$280:$F$289,K$280:K$289&lt;&gt;""),_xlfn._xlws.FILTER(K$280:K$289,K$280:K$289&lt;&gt;"")))</f>
        <v/>
      </c>
      <c r="L149" s="101" t="str" cm="1">
        <f t="array" ref="L149">IF(L376="","",L376*LOOKUP($F149,_xlfn._xlws.FILTER($F$280:$F$289,L$280:L$289&lt;&gt;""),_xlfn._xlws.FILTER(L$280:L$289,L$280:L$289&lt;&gt;"")))</f>
        <v/>
      </c>
      <c r="M149" s="99" t="str">
        <f t="shared" si="18"/>
        <v/>
      </c>
      <c r="N149" s="71" t="str">
        <f t="shared" si="16"/>
        <v/>
      </c>
      <c r="O149" s="6"/>
      <c r="P149" s="25">
        <v>47757</v>
      </c>
      <c r="Q149" s="71" t="str">
        <f t="shared" si="17"/>
        <v/>
      </c>
      <c r="R149" s="71" t="str">
        <f t="shared" si="19"/>
        <v/>
      </c>
      <c r="S149" s="71" t="str">
        <f t="shared" si="20"/>
        <v/>
      </c>
      <c r="T149" s="71" t="str">
        <f t="shared" si="21"/>
        <v/>
      </c>
      <c r="U149" s="71" t="str">
        <f t="shared" si="22"/>
        <v/>
      </c>
      <c r="V149" s="71" t="str">
        <f t="shared" si="23"/>
        <v/>
      </c>
      <c r="W149" s="73" t="str">
        <f t="shared" ref="W149:W212" si="24">IF(M149="","",SUM(Q149:V149))</f>
        <v/>
      </c>
      <c r="X149" s="6"/>
    </row>
    <row r="150" spans="5:24" ht="13.5" hidden="1" customHeight="1">
      <c r="E150" s="6"/>
      <c r="F150" s="25">
        <v>47788</v>
      </c>
      <c r="G150" s="86" t="str" cm="1">
        <f t="array" ref="G150">IF(G377="","",G377*LOOKUP($F150,_xlfn._xlws.FILTER($F$280:$F$289,G$280:G$289&lt;&gt;""),_xlfn._xlws.FILTER(G$280:G$289,G$280:G$289&lt;&gt;"")))</f>
        <v/>
      </c>
      <c r="H150" s="86" t="str" cm="1">
        <f t="array" ref="H150">IF(H377="","",H377*LOOKUP($F150,_xlfn._xlws.FILTER($F$280:$F$289,H$280:H$289&lt;&gt;""),_xlfn._xlws.FILTER(H$280:H$289,H$280:H$289&lt;&gt;"")))</f>
        <v/>
      </c>
      <c r="I150" s="86" t="str" cm="1">
        <f t="array" ref="I150">IF(I377="","",I377*LOOKUP($F150,_xlfn._xlws.FILTER($F$280:$F$289,I$280:I$289&lt;&gt;""),_xlfn._xlws.FILTER(I$280:I$289,I$280:I$289&lt;&gt;"")))</f>
        <v/>
      </c>
      <c r="J150" s="97" t="str" cm="1">
        <f t="array" ref="J150">IF(J377="","",J377*LOOKUP($F150,_xlfn._xlws.FILTER($F$280:$F$289,J$280:J$289&lt;&gt;""),_xlfn._xlws.FILTER(J$280:J$289,J$280:J$289&lt;&gt;"")))</f>
        <v/>
      </c>
      <c r="K150" s="86" t="str" cm="1">
        <f t="array" ref="K150">IF(K377="","",K377*LOOKUP($F150,_xlfn._xlws.FILTER($F$280:$F$289,K$280:K$289&lt;&gt;""),_xlfn._xlws.FILTER(K$280:K$289,K$280:K$289&lt;&gt;"")))</f>
        <v/>
      </c>
      <c r="L150" s="101" t="str" cm="1">
        <f t="array" ref="L150">IF(L377="","",L377*LOOKUP($F150,_xlfn._xlws.FILTER($F$280:$F$289,L$280:L$289&lt;&gt;""),_xlfn._xlws.FILTER(L$280:L$289,L$280:L$289&lt;&gt;"")))</f>
        <v/>
      </c>
      <c r="M150" s="99" t="str">
        <f t="shared" si="18"/>
        <v/>
      </c>
      <c r="N150" s="71" t="str">
        <f t="shared" ref="N150:N213" si="25">IF(OR(M149="",M150=""),"",M150/M149-1)</f>
        <v/>
      </c>
      <c r="O150" s="6"/>
      <c r="P150" s="25">
        <v>47788</v>
      </c>
      <c r="Q150" s="71" t="str">
        <f t="shared" si="17"/>
        <v/>
      </c>
      <c r="R150" s="71" t="str">
        <f t="shared" si="19"/>
        <v/>
      </c>
      <c r="S150" s="71" t="str">
        <f t="shared" si="20"/>
        <v/>
      </c>
      <c r="T150" s="71" t="str">
        <f t="shared" si="21"/>
        <v/>
      </c>
      <c r="U150" s="71" t="str">
        <f t="shared" si="22"/>
        <v/>
      </c>
      <c r="V150" s="71" t="str">
        <f t="shared" si="23"/>
        <v/>
      </c>
      <c r="W150" s="73" t="str">
        <f t="shared" si="24"/>
        <v/>
      </c>
      <c r="X150" s="6"/>
    </row>
    <row r="151" spans="5:24" ht="13.5" hidden="1" customHeight="1">
      <c r="E151" s="6"/>
      <c r="F151" s="25">
        <v>47818</v>
      </c>
      <c r="G151" s="86" t="str" cm="1">
        <f t="array" ref="G151">IF(G378="","",G378*LOOKUP($F151,_xlfn._xlws.FILTER($F$280:$F$289,G$280:G$289&lt;&gt;""),_xlfn._xlws.FILTER(G$280:G$289,G$280:G$289&lt;&gt;"")))</f>
        <v/>
      </c>
      <c r="H151" s="86" t="str" cm="1">
        <f t="array" ref="H151">IF(H378="","",H378*LOOKUP($F151,_xlfn._xlws.FILTER($F$280:$F$289,H$280:H$289&lt;&gt;""),_xlfn._xlws.FILTER(H$280:H$289,H$280:H$289&lt;&gt;"")))</f>
        <v/>
      </c>
      <c r="I151" s="86" t="str" cm="1">
        <f t="array" ref="I151">IF(I378="","",I378*LOOKUP($F151,_xlfn._xlws.FILTER($F$280:$F$289,I$280:I$289&lt;&gt;""),_xlfn._xlws.FILTER(I$280:I$289,I$280:I$289&lt;&gt;"")))</f>
        <v/>
      </c>
      <c r="J151" s="97" t="str" cm="1">
        <f t="array" ref="J151">IF(J378="","",J378*LOOKUP($F151,_xlfn._xlws.FILTER($F$280:$F$289,J$280:J$289&lt;&gt;""),_xlfn._xlws.FILTER(J$280:J$289,J$280:J$289&lt;&gt;"")))</f>
        <v/>
      </c>
      <c r="K151" s="86" t="str" cm="1">
        <f t="array" ref="K151">IF(K378="","",K378*LOOKUP($F151,_xlfn._xlws.FILTER($F$280:$F$289,K$280:K$289&lt;&gt;""),_xlfn._xlws.FILTER(K$280:K$289,K$280:K$289&lt;&gt;"")))</f>
        <v/>
      </c>
      <c r="L151" s="101" t="str" cm="1">
        <f t="array" ref="L151">IF(L378="","",L378*LOOKUP($F151,_xlfn._xlws.FILTER($F$280:$F$289,L$280:L$289&lt;&gt;""),_xlfn._xlws.FILTER(L$280:L$289,L$280:L$289&lt;&gt;"")))</f>
        <v/>
      </c>
      <c r="M151" s="99" t="str">
        <f t="shared" si="18"/>
        <v/>
      </c>
      <c r="N151" s="71" t="str">
        <f t="shared" si="25"/>
        <v/>
      </c>
      <c r="O151" s="6"/>
      <c r="P151" s="25">
        <v>47818</v>
      </c>
      <c r="Q151" s="71" t="str">
        <f t="shared" si="17"/>
        <v/>
      </c>
      <c r="R151" s="71" t="str">
        <f t="shared" si="19"/>
        <v/>
      </c>
      <c r="S151" s="71" t="str">
        <f t="shared" si="20"/>
        <v/>
      </c>
      <c r="T151" s="71" t="str">
        <f t="shared" si="21"/>
        <v/>
      </c>
      <c r="U151" s="71" t="str">
        <f t="shared" si="22"/>
        <v/>
      </c>
      <c r="V151" s="71" t="str">
        <f t="shared" si="23"/>
        <v/>
      </c>
      <c r="W151" s="73" t="str">
        <f t="shared" si="24"/>
        <v/>
      </c>
      <c r="X151" s="6"/>
    </row>
    <row r="152" spans="5:24" ht="13.5" hidden="1" customHeight="1">
      <c r="E152" s="6"/>
      <c r="F152" s="25">
        <v>47849</v>
      </c>
      <c r="G152" s="86" t="str" cm="1">
        <f t="array" ref="G152">IF(G379="","",G379*LOOKUP($F152,_xlfn._xlws.FILTER($F$280:$F$289,G$280:G$289&lt;&gt;""),_xlfn._xlws.FILTER(G$280:G$289,G$280:G$289&lt;&gt;"")))</f>
        <v/>
      </c>
      <c r="H152" s="86" t="str" cm="1">
        <f t="array" ref="H152">IF(H379="","",H379*LOOKUP($F152,_xlfn._xlws.FILTER($F$280:$F$289,H$280:H$289&lt;&gt;""),_xlfn._xlws.FILTER(H$280:H$289,H$280:H$289&lt;&gt;"")))</f>
        <v/>
      </c>
      <c r="I152" s="86" t="str" cm="1">
        <f t="array" ref="I152">IF(I379="","",I379*LOOKUP($F152,_xlfn._xlws.FILTER($F$280:$F$289,I$280:I$289&lt;&gt;""),_xlfn._xlws.FILTER(I$280:I$289,I$280:I$289&lt;&gt;"")))</f>
        <v/>
      </c>
      <c r="J152" s="97" t="str" cm="1">
        <f t="array" ref="J152">IF(J379="","",J379*LOOKUP($F152,_xlfn._xlws.FILTER($F$280:$F$289,J$280:J$289&lt;&gt;""),_xlfn._xlws.FILTER(J$280:J$289,J$280:J$289&lt;&gt;"")))</f>
        <v/>
      </c>
      <c r="K152" s="86" t="str" cm="1">
        <f t="array" ref="K152">IF(K379="","",K379*LOOKUP($F152,_xlfn._xlws.FILTER($F$280:$F$289,K$280:K$289&lt;&gt;""),_xlfn._xlws.FILTER(K$280:K$289,K$280:K$289&lt;&gt;"")))</f>
        <v/>
      </c>
      <c r="L152" s="101" t="str" cm="1">
        <f t="array" ref="L152">IF(L379="","",L379*LOOKUP($F152,_xlfn._xlws.FILTER($F$280:$F$289,L$280:L$289&lt;&gt;""),_xlfn._xlws.FILTER(L$280:L$289,L$280:L$289&lt;&gt;"")))</f>
        <v/>
      </c>
      <c r="M152" s="99" t="str">
        <f t="shared" si="18"/>
        <v/>
      </c>
      <c r="N152" s="71" t="str">
        <f t="shared" si="25"/>
        <v/>
      </c>
      <c r="O152" s="6"/>
      <c r="P152" s="25">
        <v>47849</v>
      </c>
      <c r="Q152" s="71" t="str">
        <f t="shared" si="17"/>
        <v/>
      </c>
      <c r="R152" s="71" t="str">
        <f t="shared" si="19"/>
        <v/>
      </c>
      <c r="S152" s="71" t="str">
        <f t="shared" si="20"/>
        <v/>
      </c>
      <c r="T152" s="71" t="str">
        <f t="shared" si="21"/>
        <v/>
      </c>
      <c r="U152" s="71" t="str">
        <f t="shared" si="22"/>
        <v/>
      </c>
      <c r="V152" s="71" t="str">
        <f t="shared" si="23"/>
        <v/>
      </c>
      <c r="W152" s="73" t="str">
        <f t="shared" si="24"/>
        <v/>
      </c>
      <c r="X152" s="6"/>
    </row>
    <row r="153" spans="5:24" ht="13.5" hidden="1" customHeight="1">
      <c r="E153" s="6"/>
      <c r="F153" s="25">
        <v>47880</v>
      </c>
      <c r="G153" s="86" t="str" cm="1">
        <f t="array" ref="G153">IF(G380="","",G380*LOOKUP($F153,_xlfn._xlws.FILTER($F$280:$F$289,G$280:G$289&lt;&gt;""),_xlfn._xlws.FILTER(G$280:G$289,G$280:G$289&lt;&gt;"")))</f>
        <v/>
      </c>
      <c r="H153" s="86" t="str" cm="1">
        <f t="array" ref="H153">IF(H380="","",H380*LOOKUP($F153,_xlfn._xlws.FILTER($F$280:$F$289,H$280:H$289&lt;&gt;""),_xlfn._xlws.FILTER(H$280:H$289,H$280:H$289&lt;&gt;"")))</f>
        <v/>
      </c>
      <c r="I153" s="86" t="str" cm="1">
        <f t="array" ref="I153">IF(I380="","",I380*LOOKUP($F153,_xlfn._xlws.FILTER($F$280:$F$289,I$280:I$289&lt;&gt;""),_xlfn._xlws.FILTER(I$280:I$289,I$280:I$289&lt;&gt;"")))</f>
        <v/>
      </c>
      <c r="J153" s="97" t="str" cm="1">
        <f t="array" ref="J153">IF(J380="","",J380*LOOKUP($F153,_xlfn._xlws.FILTER($F$280:$F$289,J$280:J$289&lt;&gt;""),_xlfn._xlws.FILTER(J$280:J$289,J$280:J$289&lt;&gt;"")))</f>
        <v/>
      </c>
      <c r="K153" s="86" t="str" cm="1">
        <f t="array" ref="K153">IF(K380="","",K380*LOOKUP($F153,_xlfn._xlws.FILTER($F$280:$F$289,K$280:K$289&lt;&gt;""),_xlfn._xlws.FILTER(K$280:K$289,K$280:K$289&lt;&gt;"")))</f>
        <v/>
      </c>
      <c r="L153" s="101" t="str" cm="1">
        <f t="array" ref="L153">IF(L380="","",L380*LOOKUP($F153,_xlfn._xlws.FILTER($F$280:$F$289,L$280:L$289&lt;&gt;""),_xlfn._xlws.FILTER(L$280:L$289,L$280:L$289&lt;&gt;"")))</f>
        <v/>
      </c>
      <c r="M153" s="99" t="str">
        <f t="shared" si="18"/>
        <v/>
      </c>
      <c r="N153" s="71" t="str">
        <f t="shared" si="25"/>
        <v/>
      </c>
      <c r="O153" s="6"/>
      <c r="P153" s="25">
        <v>47880</v>
      </c>
      <c r="Q153" s="71" t="str">
        <f t="shared" si="17"/>
        <v/>
      </c>
      <c r="R153" s="71" t="str">
        <f t="shared" si="19"/>
        <v/>
      </c>
      <c r="S153" s="71" t="str">
        <f t="shared" si="20"/>
        <v/>
      </c>
      <c r="T153" s="71" t="str">
        <f t="shared" si="21"/>
        <v/>
      </c>
      <c r="U153" s="71" t="str">
        <f t="shared" si="22"/>
        <v/>
      </c>
      <c r="V153" s="71" t="str">
        <f t="shared" si="23"/>
        <v/>
      </c>
      <c r="W153" s="73" t="str">
        <f t="shared" si="24"/>
        <v/>
      </c>
      <c r="X153" s="6"/>
    </row>
    <row r="154" spans="5:24" ht="13.5" hidden="1" customHeight="1">
      <c r="E154" s="6"/>
      <c r="F154" s="25">
        <v>47908</v>
      </c>
      <c r="G154" s="86" t="str" cm="1">
        <f t="array" ref="G154">IF(G381="","",G381*LOOKUP($F154,_xlfn._xlws.FILTER($F$280:$F$289,G$280:G$289&lt;&gt;""),_xlfn._xlws.FILTER(G$280:G$289,G$280:G$289&lt;&gt;"")))</f>
        <v/>
      </c>
      <c r="H154" s="86" t="str" cm="1">
        <f t="array" ref="H154">IF(H381="","",H381*LOOKUP($F154,_xlfn._xlws.FILTER($F$280:$F$289,H$280:H$289&lt;&gt;""),_xlfn._xlws.FILTER(H$280:H$289,H$280:H$289&lt;&gt;"")))</f>
        <v/>
      </c>
      <c r="I154" s="86" t="str" cm="1">
        <f t="array" ref="I154">IF(I381="","",I381*LOOKUP($F154,_xlfn._xlws.FILTER($F$280:$F$289,I$280:I$289&lt;&gt;""),_xlfn._xlws.FILTER(I$280:I$289,I$280:I$289&lt;&gt;"")))</f>
        <v/>
      </c>
      <c r="J154" s="97" t="str" cm="1">
        <f t="array" ref="J154">IF(J381="","",J381*LOOKUP($F154,_xlfn._xlws.FILTER($F$280:$F$289,J$280:J$289&lt;&gt;""),_xlfn._xlws.FILTER(J$280:J$289,J$280:J$289&lt;&gt;"")))</f>
        <v/>
      </c>
      <c r="K154" s="86" t="str" cm="1">
        <f t="array" ref="K154">IF(K381="","",K381*LOOKUP($F154,_xlfn._xlws.FILTER($F$280:$F$289,K$280:K$289&lt;&gt;""),_xlfn._xlws.FILTER(K$280:K$289,K$280:K$289&lt;&gt;"")))</f>
        <v/>
      </c>
      <c r="L154" s="101" t="str" cm="1">
        <f t="array" ref="L154">IF(L381="","",L381*LOOKUP($F154,_xlfn._xlws.FILTER($F$280:$F$289,L$280:L$289&lt;&gt;""),_xlfn._xlws.FILTER(L$280:L$289,L$280:L$289&lt;&gt;"")))</f>
        <v/>
      </c>
      <c r="M154" s="99" t="str">
        <f t="shared" si="18"/>
        <v/>
      </c>
      <c r="N154" s="71" t="str">
        <f t="shared" si="25"/>
        <v/>
      </c>
      <c r="O154" s="6"/>
      <c r="P154" s="25">
        <v>47908</v>
      </c>
      <c r="Q154" s="71" t="str">
        <f t="shared" si="17"/>
        <v/>
      </c>
      <c r="R154" s="71" t="str">
        <f t="shared" si="19"/>
        <v/>
      </c>
      <c r="S154" s="71" t="str">
        <f t="shared" si="20"/>
        <v/>
      </c>
      <c r="T154" s="71" t="str">
        <f t="shared" si="21"/>
        <v/>
      </c>
      <c r="U154" s="71" t="str">
        <f t="shared" si="22"/>
        <v/>
      </c>
      <c r="V154" s="71" t="str">
        <f t="shared" si="23"/>
        <v/>
      </c>
      <c r="W154" s="73" t="str">
        <f t="shared" si="24"/>
        <v/>
      </c>
      <c r="X154" s="6"/>
    </row>
    <row r="155" spans="5:24" ht="13.5" hidden="1" customHeight="1">
      <c r="E155" s="6"/>
      <c r="F155" s="25">
        <v>47939</v>
      </c>
      <c r="G155" s="86" t="str" cm="1">
        <f t="array" ref="G155">IF(G382="","",G382*LOOKUP($F155,_xlfn._xlws.FILTER($F$280:$F$289,G$280:G$289&lt;&gt;""),_xlfn._xlws.FILTER(G$280:G$289,G$280:G$289&lt;&gt;"")))</f>
        <v/>
      </c>
      <c r="H155" s="86" t="str" cm="1">
        <f t="array" ref="H155">IF(H382="","",H382*LOOKUP($F155,_xlfn._xlws.FILTER($F$280:$F$289,H$280:H$289&lt;&gt;""),_xlfn._xlws.FILTER(H$280:H$289,H$280:H$289&lt;&gt;"")))</f>
        <v/>
      </c>
      <c r="I155" s="86" t="str" cm="1">
        <f t="array" ref="I155">IF(I382="","",I382*LOOKUP($F155,_xlfn._xlws.FILTER($F$280:$F$289,I$280:I$289&lt;&gt;""),_xlfn._xlws.FILTER(I$280:I$289,I$280:I$289&lt;&gt;"")))</f>
        <v/>
      </c>
      <c r="J155" s="97" t="str" cm="1">
        <f t="array" ref="J155">IF(J382="","",J382*LOOKUP($F155,_xlfn._xlws.FILTER($F$280:$F$289,J$280:J$289&lt;&gt;""),_xlfn._xlws.FILTER(J$280:J$289,J$280:J$289&lt;&gt;"")))</f>
        <v/>
      </c>
      <c r="K155" s="86" t="str" cm="1">
        <f t="array" ref="K155">IF(K382="","",K382*LOOKUP($F155,_xlfn._xlws.FILTER($F$280:$F$289,K$280:K$289&lt;&gt;""),_xlfn._xlws.FILTER(K$280:K$289,K$280:K$289&lt;&gt;"")))</f>
        <v/>
      </c>
      <c r="L155" s="101" t="str" cm="1">
        <f t="array" ref="L155">IF(L382="","",L382*LOOKUP($F155,_xlfn._xlws.FILTER($F$280:$F$289,L$280:L$289&lt;&gt;""),_xlfn._xlws.FILTER(L$280:L$289,L$280:L$289&lt;&gt;"")))</f>
        <v/>
      </c>
      <c r="M155" s="99" t="str">
        <f t="shared" si="18"/>
        <v/>
      </c>
      <c r="N155" s="71" t="str">
        <f t="shared" si="25"/>
        <v/>
      </c>
      <c r="O155" s="6"/>
      <c r="P155" s="25">
        <v>47939</v>
      </c>
      <c r="Q155" s="71" t="str">
        <f t="shared" si="17"/>
        <v/>
      </c>
      <c r="R155" s="71" t="str">
        <f t="shared" si="19"/>
        <v/>
      </c>
      <c r="S155" s="71" t="str">
        <f t="shared" si="20"/>
        <v/>
      </c>
      <c r="T155" s="71" t="str">
        <f t="shared" si="21"/>
        <v/>
      </c>
      <c r="U155" s="71" t="str">
        <f t="shared" si="22"/>
        <v/>
      </c>
      <c r="V155" s="71" t="str">
        <f t="shared" si="23"/>
        <v/>
      </c>
      <c r="W155" s="73" t="str">
        <f t="shared" si="24"/>
        <v/>
      </c>
      <c r="X155" s="6"/>
    </row>
    <row r="156" spans="5:24" ht="13.5" hidden="1" customHeight="1">
      <c r="E156" s="6"/>
      <c r="F156" s="25">
        <v>47969</v>
      </c>
      <c r="G156" s="86" t="str" cm="1">
        <f t="array" ref="G156">IF(G383="","",G383*LOOKUP($F156,_xlfn._xlws.FILTER($F$280:$F$289,G$280:G$289&lt;&gt;""),_xlfn._xlws.FILTER(G$280:G$289,G$280:G$289&lt;&gt;"")))</f>
        <v/>
      </c>
      <c r="H156" s="86" t="str" cm="1">
        <f t="array" ref="H156">IF(H383="","",H383*LOOKUP($F156,_xlfn._xlws.FILTER($F$280:$F$289,H$280:H$289&lt;&gt;""),_xlfn._xlws.FILTER(H$280:H$289,H$280:H$289&lt;&gt;"")))</f>
        <v/>
      </c>
      <c r="I156" s="86" t="str" cm="1">
        <f t="array" ref="I156">IF(I383="","",I383*LOOKUP($F156,_xlfn._xlws.FILTER($F$280:$F$289,I$280:I$289&lt;&gt;""),_xlfn._xlws.FILTER(I$280:I$289,I$280:I$289&lt;&gt;"")))</f>
        <v/>
      </c>
      <c r="J156" s="97" t="str" cm="1">
        <f t="array" ref="J156">IF(J383="","",J383*LOOKUP($F156,_xlfn._xlws.FILTER($F$280:$F$289,J$280:J$289&lt;&gt;""),_xlfn._xlws.FILTER(J$280:J$289,J$280:J$289&lt;&gt;"")))</f>
        <v/>
      </c>
      <c r="K156" s="86" t="str" cm="1">
        <f t="array" ref="K156">IF(K383="","",K383*LOOKUP($F156,_xlfn._xlws.FILTER($F$280:$F$289,K$280:K$289&lt;&gt;""),_xlfn._xlws.FILTER(K$280:K$289,K$280:K$289&lt;&gt;"")))</f>
        <v/>
      </c>
      <c r="L156" s="101" t="str" cm="1">
        <f t="array" ref="L156">IF(L383="","",L383*LOOKUP($F156,_xlfn._xlws.FILTER($F$280:$F$289,L$280:L$289&lt;&gt;""),_xlfn._xlws.FILTER(L$280:L$289,L$280:L$289&lt;&gt;"")))</f>
        <v/>
      </c>
      <c r="M156" s="99" t="str">
        <f t="shared" si="18"/>
        <v/>
      </c>
      <c r="N156" s="71" t="str">
        <f t="shared" si="25"/>
        <v/>
      </c>
      <c r="O156" s="6"/>
      <c r="P156" s="25">
        <v>47969</v>
      </c>
      <c r="Q156" s="71" t="str">
        <f t="shared" si="17"/>
        <v/>
      </c>
      <c r="R156" s="71" t="str">
        <f t="shared" si="19"/>
        <v/>
      </c>
      <c r="S156" s="71" t="str">
        <f t="shared" si="20"/>
        <v/>
      </c>
      <c r="T156" s="71" t="str">
        <f t="shared" si="21"/>
        <v/>
      </c>
      <c r="U156" s="71" t="str">
        <f t="shared" si="22"/>
        <v/>
      </c>
      <c r="V156" s="71" t="str">
        <f t="shared" si="23"/>
        <v/>
      </c>
      <c r="W156" s="73" t="str">
        <f t="shared" si="24"/>
        <v/>
      </c>
      <c r="X156" s="6"/>
    </row>
    <row r="157" spans="5:24" ht="13.5" hidden="1" customHeight="1">
      <c r="E157" s="6"/>
      <c r="F157" s="25">
        <v>48000</v>
      </c>
      <c r="G157" s="86" t="str" cm="1">
        <f t="array" ref="G157">IF(G384="","",G384*LOOKUP($F157,_xlfn._xlws.FILTER($F$280:$F$289,G$280:G$289&lt;&gt;""),_xlfn._xlws.FILTER(G$280:G$289,G$280:G$289&lt;&gt;"")))</f>
        <v/>
      </c>
      <c r="H157" s="86" t="str" cm="1">
        <f t="array" ref="H157">IF(H384="","",H384*LOOKUP($F157,_xlfn._xlws.FILTER($F$280:$F$289,H$280:H$289&lt;&gt;""),_xlfn._xlws.FILTER(H$280:H$289,H$280:H$289&lt;&gt;"")))</f>
        <v/>
      </c>
      <c r="I157" s="86" t="str" cm="1">
        <f t="array" ref="I157">IF(I384="","",I384*LOOKUP($F157,_xlfn._xlws.FILTER($F$280:$F$289,I$280:I$289&lt;&gt;""),_xlfn._xlws.FILTER(I$280:I$289,I$280:I$289&lt;&gt;"")))</f>
        <v/>
      </c>
      <c r="J157" s="97" t="str" cm="1">
        <f t="array" ref="J157">IF(J384="","",J384*LOOKUP($F157,_xlfn._xlws.FILTER($F$280:$F$289,J$280:J$289&lt;&gt;""),_xlfn._xlws.FILTER(J$280:J$289,J$280:J$289&lt;&gt;"")))</f>
        <v/>
      </c>
      <c r="K157" s="86" t="str" cm="1">
        <f t="array" ref="K157">IF(K384="","",K384*LOOKUP($F157,_xlfn._xlws.FILTER($F$280:$F$289,K$280:K$289&lt;&gt;""),_xlfn._xlws.FILTER(K$280:K$289,K$280:K$289&lt;&gt;"")))</f>
        <v/>
      </c>
      <c r="L157" s="101" t="str" cm="1">
        <f t="array" ref="L157">IF(L384="","",L384*LOOKUP($F157,_xlfn._xlws.FILTER($F$280:$F$289,L$280:L$289&lt;&gt;""),_xlfn._xlws.FILTER(L$280:L$289,L$280:L$289&lt;&gt;"")))</f>
        <v/>
      </c>
      <c r="M157" s="99" t="str">
        <f t="shared" si="18"/>
        <v/>
      </c>
      <c r="N157" s="71" t="str">
        <f t="shared" si="25"/>
        <v/>
      </c>
      <c r="O157" s="6"/>
      <c r="P157" s="25">
        <v>48000</v>
      </c>
      <c r="Q157" s="71" t="str">
        <f t="shared" si="17"/>
        <v/>
      </c>
      <c r="R157" s="71" t="str">
        <f t="shared" si="19"/>
        <v/>
      </c>
      <c r="S157" s="71" t="str">
        <f t="shared" si="20"/>
        <v/>
      </c>
      <c r="T157" s="71" t="str">
        <f t="shared" si="21"/>
        <v/>
      </c>
      <c r="U157" s="71" t="str">
        <f t="shared" si="22"/>
        <v/>
      </c>
      <c r="V157" s="71" t="str">
        <f t="shared" si="23"/>
        <v/>
      </c>
      <c r="W157" s="73" t="str">
        <f t="shared" si="24"/>
        <v/>
      </c>
      <c r="X157" s="6"/>
    </row>
    <row r="158" spans="5:24" ht="13.5" hidden="1" customHeight="1">
      <c r="E158" s="6"/>
      <c r="F158" s="25">
        <v>48030</v>
      </c>
      <c r="G158" s="86" t="str" cm="1">
        <f t="array" ref="G158">IF(G385="","",G385*LOOKUP($F158,_xlfn._xlws.FILTER($F$280:$F$289,G$280:G$289&lt;&gt;""),_xlfn._xlws.FILTER(G$280:G$289,G$280:G$289&lt;&gt;"")))</f>
        <v/>
      </c>
      <c r="H158" s="86" t="str" cm="1">
        <f t="array" ref="H158">IF(H385="","",H385*LOOKUP($F158,_xlfn._xlws.FILTER($F$280:$F$289,H$280:H$289&lt;&gt;""),_xlfn._xlws.FILTER(H$280:H$289,H$280:H$289&lt;&gt;"")))</f>
        <v/>
      </c>
      <c r="I158" s="86" t="str" cm="1">
        <f t="array" ref="I158">IF(I385="","",I385*LOOKUP($F158,_xlfn._xlws.FILTER($F$280:$F$289,I$280:I$289&lt;&gt;""),_xlfn._xlws.FILTER(I$280:I$289,I$280:I$289&lt;&gt;"")))</f>
        <v/>
      </c>
      <c r="J158" s="97" t="str" cm="1">
        <f t="array" ref="J158">IF(J385="","",J385*LOOKUP($F158,_xlfn._xlws.FILTER($F$280:$F$289,J$280:J$289&lt;&gt;""),_xlfn._xlws.FILTER(J$280:J$289,J$280:J$289&lt;&gt;"")))</f>
        <v/>
      </c>
      <c r="K158" s="86" t="str" cm="1">
        <f t="array" ref="K158">IF(K385="","",K385*LOOKUP($F158,_xlfn._xlws.FILTER($F$280:$F$289,K$280:K$289&lt;&gt;""),_xlfn._xlws.FILTER(K$280:K$289,K$280:K$289&lt;&gt;"")))</f>
        <v/>
      </c>
      <c r="L158" s="101" t="str" cm="1">
        <f t="array" ref="L158">IF(L385="","",L385*LOOKUP($F158,_xlfn._xlws.FILTER($F$280:$F$289,L$280:L$289&lt;&gt;""),_xlfn._xlws.FILTER(L$280:L$289,L$280:L$289&lt;&gt;"")))</f>
        <v/>
      </c>
      <c r="M158" s="99" t="str">
        <f t="shared" si="18"/>
        <v/>
      </c>
      <c r="N158" s="71" t="str">
        <f t="shared" si="25"/>
        <v/>
      </c>
      <c r="O158" s="6"/>
      <c r="P158" s="25">
        <v>48030</v>
      </c>
      <c r="Q158" s="71" t="str">
        <f t="shared" si="17"/>
        <v/>
      </c>
      <c r="R158" s="71" t="str">
        <f t="shared" si="19"/>
        <v/>
      </c>
      <c r="S158" s="71" t="str">
        <f t="shared" si="20"/>
        <v/>
      </c>
      <c r="T158" s="71" t="str">
        <f t="shared" si="21"/>
        <v/>
      </c>
      <c r="U158" s="71" t="str">
        <f t="shared" si="22"/>
        <v/>
      </c>
      <c r="V158" s="71" t="str">
        <f t="shared" si="23"/>
        <v/>
      </c>
      <c r="W158" s="73" t="str">
        <f t="shared" si="24"/>
        <v/>
      </c>
      <c r="X158" s="6"/>
    </row>
    <row r="159" spans="5:24" ht="13.5" hidden="1" customHeight="1">
      <c r="E159" s="6"/>
      <c r="F159" s="25">
        <v>48061</v>
      </c>
      <c r="G159" s="86" t="str" cm="1">
        <f t="array" ref="G159">IF(G386="","",G386*LOOKUP($F159,_xlfn._xlws.FILTER($F$280:$F$289,G$280:G$289&lt;&gt;""),_xlfn._xlws.FILTER(G$280:G$289,G$280:G$289&lt;&gt;"")))</f>
        <v/>
      </c>
      <c r="H159" s="86" t="str" cm="1">
        <f t="array" ref="H159">IF(H386="","",H386*LOOKUP($F159,_xlfn._xlws.FILTER($F$280:$F$289,H$280:H$289&lt;&gt;""),_xlfn._xlws.FILTER(H$280:H$289,H$280:H$289&lt;&gt;"")))</f>
        <v/>
      </c>
      <c r="I159" s="86" t="str" cm="1">
        <f t="array" ref="I159">IF(I386="","",I386*LOOKUP($F159,_xlfn._xlws.FILTER($F$280:$F$289,I$280:I$289&lt;&gt;""),_xlfn._xlws.FILTER(I$280:I$289,I$280:I$289&lt;&gt;"")))</f>
        <v/>
      </c>
      <c r="J159" s="97" t="str" cm="1">
        <f t="array" ref="J159">IF(J386="","",J386*LOOKUP($F159,_xlfn._xlws.FILTER($F$280:$F$289,J$280:J$289&lt;&gt;""),_xlfn._xlws.FILTER(J$280:J$289,J$280:J$289&lt;&gt;"")))</f>
        <v/>
      </c>
      <c r="K159" s="86" t="str" cm="1">
        <f t="array" ref="K159">IF(K386="","",K386*LOOKUP($F159,_xlfn._xlws.FILTER($F$280:$F$289,K$280:K$289&lt;&gt;""),_xlfn._xlws.FILTER(K$280:K$289,K$280:K$289&lt;&gt;"")))</f>
        <v/>
      </c>
      <c r="L159" s="101" t="str" cm="1">
        <f t="array" ref="L159">IF(L386="","",L386*LOOKUP($F159,_xlfn._xlws.FILTER($F$280:$F$289,L$280:L$289&lt;&gt;""),_xlfn._xlws.FILTER(L$280:L$289,L$280:L$289&lt;&gt;"")))</f>
        <v/>
      </c>
      <c r="M159" s="99" t="str">
        <f t="shared" si="18"/>
        <v/>
      </c>
      <c r="N159" s="71" t="str">
        <f t="shared" si="25"/>
        <v/>
      </c>
      <c r="O159" s="6"/>
      <c r="P159" s="25">
        <v>48061</v>
      </c>
      <c r="Q159" s="71" t="str">
        <f t="shared" si="17"/>
        <v/>
      </c>
      <c r="R159" s="71" t="str">
        <f t="shared" si="19"/>
        <v/>
      </c>
      <c r="S159" s="71" t="str">
        <f t="shared" si="20"/>
        <v/>
      </c>
      <c r="T159" s="71" t="str">
        <f t="shared" si="21"/>
        <v/>
      </c>
      <c r="U159" s="71" t="str">
        <f t="shared" si="22"/>
        <v/>
      </c>
      <c r="V159" s="71" t="str">
        <f t="shared" si="23"/>
        <v/>
      </c>
      <c r="W159" s="73" t="str">
        <f t="shared" si="24"/>
        <v/>
      </c>
      <c r="X159" s="6"/>
    </row>
    <row r="160" spans="5:24" ht="13.5" hidden="1" customHeight="1">
      <c r="E160" s="6"/>
      <c r="F160" s="25">
        <v>48092</v>
      </c>
      <c r="G160" s="86" t="str" cm="1">
        <f t="array" ref="G160">IF(G387="","",G387*LOOKUP($F160,_xlfn._xlws.FILTER($F$280:$F$289,G$280:G$289&lt;&gt;""),_xlfn._xlws.FILTER(G$280:G$289,G$280:G$289&lt;&gt;"")))</f>
        <v/>
      </c>
      <c r="H160" s="86" t="str" cm="1">
        <f t="array" ref="H160">IF(H387="","",H387*LOOKUP($F160,_xlfn._xlws.FILTER($F$280:$F$289,H$280:H$289&lt;&gt;""),_xlfn._xlws.FILTER(H$280:H$289,H$280:H$289&lt;&gt;"")))</f>
        <v/>
      </c>
      <c r="I160" s="86" t="str" cm="1">
        <f t="array" ref="I160">IF(I387="","",I387*LOOKUP($F160,_xlfn._xlws.FILTER($F$280:$F$289,I$280:I$289&lt;&gt;""),_xlfn._xlws.FILTER(I$280:I$289,I$280:I$289&lt;&gt;"")))</f>
        <v/>
      </c>
      <c r="J160" s="97" t="str" cm="1">
        <f t="array" ref="J160">IF(J387="","",J387*LOOKUP($F160,_xlfn._xlws.FILTER($F$280:$F$289,J$280:J$289&lt;&gt;""),_xlfn._xlws.FILTER(J$280:J$289,J$280:J$289&lt;&gt;"")))</f>
        <v/>
      </c>
      <c r="K160" s="86" t="str" cm="1">
        <f t="array" ref="K160">IF(K387="","",K387*LOOKUP($F160,_xlfn._xlws.FILTER($F$280:$F$289,K$280:K$289&lt;&gt;""),_xlfn._xlws.FILTER(K$280:K$289,K$280:K$289&lt;&gt;"")))</f>
        <v/>
      </c>
      <c r="L160" s="101" t="str" cm="1">
        <f t="array" ref="L160">IF(L387="","",L387*LOOKUP($F160,_xlfn._xlws.FILTER($F$280:$F$289,L$280:L$289&lt;&gt;""),_xlfn._xlws.FILTER(L$280:L$289,L$280:L$289&lt;&gt;"")))</f>
        <v/>
      </c>
      <c r="M160" s="99" t="str">
        <f t="shared" si="18"/>
        <v/>
      </c>
      <c r="N160" s="71" t="str">
        <f t="shared" si="25"/>
        <v/>
      </c>
      <c r="O160" s="6"/>
      <c r="P160" s="25">
        <v>48092</v>
      </c>
      <c r="Q160" s="71" t="str">
        <f t="shared" si="17"/>
        <v/>
      </c>
      <c r="R160" s="71" t="str">
        <f t="shared" si="19"/>
        <v/>
      </c>
      <c r="S160" s="71" t="str">
        <f t="shared" si="20"/>
        <v/>
      </c>
      <c r="T160" s="71" t="str">
        <f t="shared" si="21"/>
        <v/>
      </c>
      <c r="U160" s="71" t="str">
        <f t="shared" si="22"/>
        <v/>
      </c>
      <c r="V160" s="71" t="str">
        <f t="shared" si="23"/>
        <v/>
      </c>
      <c r="W160" s="73" t="str">
        <f t="shared" si="24"/>
        <v/>
      </c>
      <c r="X160" s="6"/>
    </row>
    <row r="161" spans="5:24" ht="13.5" hidden="1" customHeight="1">
      <c r="E161" s="6"/>
      <c r="F161" s="25">
        <v>48122</v>
      </c>
      <c r="G161" s="86" t="str" cm="1">
        <f t="array" ref="G161">IF(G388="","",G388*LOOKUP($F161,_xlfn._xlws.FILTER($F$280:$F$289,G$280:G$289&lt;&gt;""),_xlfn._xlws.FILTER(G$280:G$289,G$280:G$289&lt;&gt;"")))</f>
        <v/>
      </c>
      <c r="H161" s="86" t="str" cm="1">
        <f t="array" ref="H161">IF(H388="","",H388*LOOKUP($F161,_xlfn._xlws.FILTER($F$280:$F$289,H$280:H$289&lt;&gt;""),_xlfn._xlws.FILTER(H$280:H$289,H$280:H$289&lt;&gt;"")))</f>
        <v/>
      </c>
      <c r="I161" s="86" t="str" cm="1">
        <f t="array" ref="I161">IF(I388="","",I388*LOOKUP($F161,_xlfn._xlws.FILTER($F$280:$F$289,I$280:I$289&lt;&gt;""),_xlfn._xlws.FILTER(I$280:I$289,I$280:I$289&lt;&gt;"")))</f>
        <v/>
      </c>
      <c r="J161" s="97" t="str" cm="1">
        <f t="array" ref="J161">IF(J388="","",J388*LOOKUP($F161,_xlfn._xlws.FILTER($F$280:$F$289,J$280:J$289&lt;&gt;""),_xlfn._xlws.FILTER(J$280:J$289,J$280:J$289&lt;&gt;"")))</f>
        <v/>
      </c>
      <c r="K161" s="86" t="str" cm="1">
        <f t="array" ref="K161">IF(K388="","",K388*LOOKUP($F161,_xlfn._xlws.FILTER($F$280:$F$289,K$280:K$289&lt;&gt;""),_xlfn._xlws.FILTER(K$280:K$289,K$280:K$289&lt;&gt;"")))</f>
        <v/>
      </c>
      <c r="L161" s="101" t="str" cm="1">
        <f t="array" ref="L161">IF(L388="","",L388*LOOKUP($F161,_xlfn._xlws.FILTER($F$280:$F$289,L$280:L$289&lt;&gt;""),_xlfn._xlws.FILTER(L$280:L$289,L$280:L$289&lt;&gt;"")))</f>
        <v/>
      </c>
      <c r="M161" s="99" t="str">
        <f t="shared" si="18"/>
        <v/>
      </c>
      <c r="N161" s="71" t="str">
        <f t="shared" si="25"/>
        <v/>
      </c>
      <c r="O161" s="6"/>
      <c r="P161" s="25">
        <v>48122</v>
      </c>
      <c r="Q161" s="71" t="str">
        <f t="shared" ref="Q161:Q224" si="26">IFERROR((G161*O$292)/$M161*(100/O$293),"")</f>
        <v/>
      </c>
      <c r="R161" s="71" t="str">
        <f t="shared" si="19"/>
        <v/>
      </c>
      <c r="S161" s="71" t="str">
        <f t="shared" si="20"/>
        <v/>
      </c>
      <c r="T161" s="71" t="str">
        <f t="shared" si="21"/>
        <v/>
      </c>
      <c r="U161" s="71" t="str">
        <f t="shared" si="22"/>
        <v/>
      </c>
      <c r="V161" s="71" t="str">
        <f t="shared" si="23"/>
        <v/>
      </c>
      <c r="W161" s="73" t="str">
        <f t="shared" si="24"/>
        <v/>
      </c>
      <c r="X161" s="6"/>
    </row>
    <row r="162" spans="5:24" ht="13.5" hidden="1" customHeight="1">
      <c r="E162" s="6"/>
      <c r="F162" s="25">
        <v>48153</v>
      </c>
      <c r="G162" s="86" t="str" cm="1">
        <f t="array" ref="G162">IF(G389="","",G389*LOOKUP($F162,_xlfn._xlws.FILTER($F$280:$F$289,G$280:G$289&lt;&gt;""),_xlfn._xlws.FILTER(G$280:G$289,G$280:G$289&lt;&gt;"")))</f>
        <v/>
      </c>
      <c r="H162" s="86" t="str" cm="1">
        <f t="array" ref="H162">IF(H389="","",H389*LOOKUP($F162,_xlfn._xlws.FILTER($F$280:$F$289,H$280:H$289&lt;&gt;""),_xlfn._xlws.FILTER(H$280:H$289,H$280:H$289&lt;&gt;"")))</f>
        <v/>
      </c>
      <c r="I162" s="86" t="str" cm="1">
        <f t="array" ref="I162">IF(I389="","",I389*LOOKUP($F162,_xlfn._xlws.FILTER($F$280:$F$289,I$280:I$289&lt;&gt;""),_xlfn._xlws.FILTER(I$280:I$289,I$280:I$289&lt;&gt;"")))</f>
        <v/>
      </c>
      <c r="J162" s="97" t="str" cm="1">
        <f t="array" ref="J162">IF(J389="","",J389*LOOKUP($F162,_xlfn._xlws.FILTER($F$280:$F$289,J$280:J$289&lt;&gt;""),_xlfn._xlws.FILTER(J$280:J$289,J$280:J$289&lt;&gt;"")))</f>
        <v/>
      </c>
      <c r="K162" s="86" t="str" cm="1">
        <f t="array" ref="K162">IF(K389="","",K389*LOOKUP($F162,_xlfn._xlws.FILTER($F$280:$F$289,K$280:K$289&lt;&gt;""),_xlfn._xlws.FILTER(K$280:K$289,K$280:K$289&lt;&gt;"")))</f>
        <v/>
      </c>
      <c r="L162" s="101" t="str" cm="1">
        <f t="array" ref="L162">IF(L389="","",L389*LOOKUP($F162,_xlfn._xlws.FILTER($F$280:$F$289,L$280:L$289&lt;&gt;""),_xlfn._xlws.FILTER(L$280:L$289,L$280:L$289&lt;&gt;"")))</f>
        <v/>
      </c>
      <c r="M162" s="99" t="str">
        <f t="shared" si="18"/>
        <v/>
      </c>
      <c r="N162" s="71" t="str">
        <f t="shared" si="25"/>
        <v/>
      </c>
      <c r="O162" s="6"/>
      <c r="P162" s="25">
        <v>48153</v>
      </c>
      <c r="Q162" s="71" t="str">
        <f t="shared" si="26"/>
        <v/>
      </c>
      <c r="R162" s="71" t="str">
        <f t="shared" si="19"/>
        <v/>
      </c>
      <c r="S162" s="71" t="str">
        <f t="shared" si="20"/>
        <v/>
      </c>
      <c r="T162" s="71" t="str">
        <f t="shared" si="21"/>
        <v/>
      </c>
      <c r="U162" s="71" t="str">
        <f t="shared" si="22"/>
        <v/>
      </c>
      <c r="V162" s="71" t="str">
        <f t="shared" si="23"/>
        <v/>
      </c>
      <c r="W162" s="73" t="str">
        <f t="shared" si="24"/>
        <v/>
      </c>
      <c r="X162" s="6"/>
    </row>
    <row r="163" spans="5:24" ht="13.5" hidden="1" customHeight="1">
      <c r="E163" s="6"/>
      <c r="F163" s="25">
        <v>48183</v>
      </c>
      <c r="G163" s="86" t="str" cm="1">
        <f t="array" ref="G163">IF(G390="","",G390*LOOKUP($F163,_xlfn._xlws.FILTER($F$280:$F$289,G$280:G$289&lt;&gt;""),_xlfn._xlws.FILTER(G$280:G$289,G$280:G$289&lt;&gt;"")))</f>
        <v/>
      </c>
      <c r="H163" s="86" t="str" cm="1">
        <f t="array" ref="H163">IF(H390="","",H390*LOOKUP($F163,_xlfn._xlws.FILTER($F$280:$F$289,H$280:H$289&lt;&gt;""),_xlfn._xlws.FILTER(H$280:H$289,H$280:H$289&lt;&gt;"")))</f>
        <v/>
      </c>
      <c r="I163" s="86" t="str" cm="1">
        <f t="array" ref="I163">IF(I390="","",I390*LOOKUP($F163,_xlfn._xlws.FILTER($F$280:$F$289,I$280:I$289&lt;&gt;""),_xlfn._xlws.FILTER(I$280:I$289,I$280:I$289&lt;&gt;"")))</f>
        <v/>
      </c>
      <c r="J163" s="97" t="str" cm="1">
        <f t="array" ref="J163">IF(J390="","",J390*LOOKUP($F163,_xlfn._xlws.FILTER($F$280:$F$289,J$280:J$289&lt;&gt;""),_xlfn._xlws.FILTER(J$280:J$289,J$280:J$289&lt;&gt;"")))</f>
        <v/>
      </c>
      <c r="K163" s="86" t="str" cm="1">
        <f t="array" ref="K163">IF(K390="","",K390*LOOKUP($F163,_xlfn._xlws.FILTER($F$280:$F$289,K$280:K$289&lt;&gt;""),_xlfn._xlws.FILTER(K$280:K$289,K$280:K$289&lt;&gt;"")))</f>
        <v/>
      </c>
      <c r="L163" s="101" t="str" cm="1">
        <f t="array" ref="L163">IF(L390="","",L390*LOOKUP($F163,_xlfn._xlws.FILTER($F$280:$F$289,L$280:L$289&lt;&gt;""),_xlfn._xlws.FILTER(L$280:L$289,L$280:L$289&lt;&gt;"")))</f>
        <v/>
      </c>
      <c r="M163" s="99" t="str">
        <f t="shared" si="18"/>
        <v/>
      </c>
      <c r="N163" s="71" t="str">
        <f t="shared" si="25"/>
        <v/>
      </c>
      <c r="O163" s="6"/>
      <c r="P163" s="25">
        <v>48183</v>
      </c>
      <c r="Q163" s="71" t="str">
        <f t="shared" si="26"/>
        <v/>
      </c>
      <c r="R163" s="71" t="str">
        <f t="shared" si="19"/>
        <v/>
      </c>
      <c r="S163" s="71" t="str">
        <f t="shared" si="20"/>
        <v/>
      </c>
      <c r="T163" s="71" t="str">
        <f t="shared" si="21"/>
        <v/>
      </c>
      <c r="U163" s="71" t="str">
        <f t="shared" si="22"/>
        <v/>
      </c>
      <c r="V163" s="71" t="str">
        <f t="shared" si="23"/>
        <v/>
      </c>
      <c r="W163" s="73" t="str">
        <f t="shared" si="24"/>
        <v/>
      </c>
      <c r="X163" s="6"/>
    </row>
    <row r="164" spans="5:24" ht="13.5" hidden="1" customHeight="1">
      <c r="E164" s="6"/>
      <c r="F164" s="25">
        <v>48214</v>
      </c>
      <c r="G164" s="86" t="str" cm="1">
        <f t="array" ref="G164">IF(G391="","",G391*LOOKUP($F164,_xlfn._xlws.FILTER($F$280:$F$289,G$280:G$289&lt;&gt;""),_xlfn._xlws.FILTER(G$280:G$289,G$280:G$289&lt;&gt;"")))</f>
        <v/>
      </c>
      <c r="H164" s="86" t="str" cm="1">
        <f t="array" ref="H164">IF(H391="","",H391*LOOKUP($F164,_xlfn._xlws.FILTER($F$280:$F$289,H$280:H$289&lt;&gt;""),_xlfn._xlws.FILTER(H$280:H$289,H$280:H$289&lt;&gt;"")))</f>
        <v/>
      </c>
      <c r="I164" s="86" t="str" cm="1">
        <f t="array" ref="I164">IF(I391="","",I391*LOOKUP($F164,_xlfn._xlws.FILTER($F$280:$F$289,I$280:I$289&lt;&gt;""),_xlfn._xlws.FILTER(I$280:I$289,I$280:I$289&lt;&gt;"")))</f>
        <v/>
      </c>
      <c r="J164" s="97" t="str" cm="1">
        <f t="array" ref="J164">IF(J391="","",J391*LOOKUP($F164,_xlfn._xlws.FILTER($F$280:$F$289,J$280:J$289&lt;&gt;""),_xlfn._xlws.FILTER(J$280:J$289,J$280:J$289&lt;&gt;"")))</f>
        <v/>
      </c>
      <c r="K164" s="86" t="str" cm="1">
        <f t="array" ref="K164">IF(K391="","",K391*LOOKUP($F164,_xlfn._xlws.FILTER($F$280:$F$289,K$280:K$289&lt;&gt;""),_xlfn._xlws.FILTER(K$280:K$289,K$280:K$289&lt;&gt;"")))</f>
        <v/>
      </c>
      <c r="L164" s="101" t="str" cm="1">
        <f t="array" ref="L164">IF(L391="","",L391*LOOKUP($F164,_xlfn._xlws.FILTER($F$280:$F$289,L$280:L$289&lt;&gt;""),_xlfn._xlws.FILTER(L$280:L$289,L$280:L$289&lt;&gt;"")))</f>
        <v/>
      </c>
      <c r="M164" s="99" t="str">
        <f t="shared" si="18"/>
        <v/>
      </c>
      <c r="N164" s="71" t="str">
        <f t="shared" si="25"/>
        <v/>
      </c>
      <c r="O164" s="6"/>
      <c r="P164" s="25">
        <v>48214</v>
      </c>
      <c r="Q164" s="71" t="str">
        <f t="shared" si="26"/>
        <v/>
      </c>
      <c r="R164" s="71" t="str">
        <f t="shared" si="19"/>
        <v/>
      </c>
      <c r="S164" s="71" t="str">
        <f t="shared" si="20"/>
        <v/>
      </c>
      <c r="T164" s="71" t="str">
        <f t="shared" si="21"/>
        <v/>
      </c>
      <c r="U164" s="71" t="str">
        <f t="shared" si="22"/>
        <v/>
      </c>
      <c r="V164" s="71" t="str">
        <f t="shared" si="23"/>
        <v/>
      </c>
      <c r="W164" s="73" t="str">
        <f t="shared" si="24"/>
        <v/>
      </c>
      <c r="X164" s="6"/>
    </row>
    <row r="165" spans="5:24" ht="13.5" hidden="1" customHeight="1">
      <c r="E165" s="6"/>
      <c r="F165" s="25">
        <v>48245</v>
      </c>
      <c r="G165" s="86" t="str" cm="1">
        <f t="array" ref="G165">IF(G392="","",G392*LOOKUP($F165,_xlfn._xlws.FILTER($F$280:$F$289,G$280:G$289&lt;&gt;""),_xlfn._xlws.FILTER(G$280:G$289,G$280:G$289&lt;&gt;"")))</f>
        <v/>
      </c>
      <c r="H165" s="86" t="str" cm="1">
        <f t="array" ref="H165">IF(H392="","",H392*LOOKUP($F165,_xlfn._xlws.FILTER($F$280:$F$289,H$280:H$289&lt;&gt;""),_xlfn._xlws.FILTER(H$280:H$289,H$280:H$289&lt;&gt;"")))</f>
        <v/>
      </c>
      <c r="I165" s="86" t="str" cm="1">
        <f t="array" ref="I165">IF(I392="","",I392*LOOKUP($F165,_xlfn._xlws.FILTER($F$280:$F$289,I$280:I$289&lt;&gt;""),_xlfn._xlws.FILTER(I$280:I$289,I$280:I$289&lt;&gt;"")))</f>
        <v/>
      </c>
      <c r="J165" s="97" t="str" cm="1">
        <f t="array" ref="J165">IF(J392="","",J392*LOOKUP($F165,_xlfn._xlws.FILTER($F$280:$F$289,J$280:J$289&lt;&gt;""),_xlfn._xlws.FILTER(J$280:J$289,J$280:J$289&lt;&gt;"")))</f>
        <v/>
      </c>
      <c r="K165" s="86" t="str" cm="1">
        <f t="array" ref="K165">IF(K392="","",K392*LOOKUP($F165,_xlfn._xlws.FILTER($F$280:$F$289,K$280:K$289&lt;&gt;""),_xlfn._xlws.FILTER(K$280:K$289,K$280:K$289&lt;&gt;"")))</f>
        <v/>
      </c>
      <c r="L165" s="101" t="str" cm="1">
        <f t="array" ref="L165">IF(L392="","",L392*LOOKUP($F165,_xlfn._xlws.FILTER($F$280:$F$289,L$280:L$289&lt;&gt;""),_xlfn._xlws.FILTER(L$280:L$289,L$280:L$289&lt;&gt;"")))</f>
        <v/>
      </c>
      <c r="M165" s="99" t="str">
        <f t="shared" si="18"/>
        <v/>
      </c>
      <c r="N165" s="71" t="str">
        <f t="shared" si="25"/>
        <v/>
      </c>
      <c r="O165" s="6"/>
      <c r="P165" s="25">
        <v>48245</v>
      </c>
      <c r="Q165" s="71" t="str">
        <f t="shared" si="26"/>
        <v/>
      </c>
      <c r="R165" s="71" t="str">
        <f t="shared" si="19"/>
        <v/>
      </c>
      <c r="S165" s="71" t="str">
        <f t="shared" si="20"/>
        <v/>
      </c>
      <c r="T165" s="71" t="str">
        <f t="shared" si="21"/>
        <v/>
      </c>
      <c r="U165" s="71" t="str">
        <f t="shared" si="22"/>
        <v/>
      </c>
      <c r="V165" s="71" t="str">
        <f t="shared" si="23"/>
        <v/>
      </c>
      <c r="W165" s="73" t="str">
        <f t="shared" si="24"/>
        <v/>
      </c>
      <c r="X165" s="6"/>
    </row>
    <row r="166" spans="5:24" ht="13.5" hidden="1" customHeight="1">
      <c r="E166" s="6"/>
      <c r="F166" s="25">
        <v>48274</v>
      </c>
      <c r="G166" s="86" t="str" cm="1">
        <f t="array" ref="G166">IF(G393="","",G393*LOOKUP($F166,_xlfn._xlws.FILTER($F$280:$F$289,G$280:G$289&lt;&gt;""),_xlfn._xlws.FILTER(G$280:G$289,G$280:G$289&lt;&gt;"")))</f>
        <v/>
      </c>
      <c r="H166" s="86" t="str" cm="1">
        <f t="array" ref="H166">IF(H393="","",H393*LOOKUP($F166,_xlfn._xlws.FILTER($F$280:$F$289,H$280:H$289&lt;&gt;""),_xlfn._xlws.FILTER(H$280:H$289,H$280:H$289&lt;&gt;"")))</f>
        <v/>
      </c>
      <c r="I166" s="86" t="str" cm="1">
        <f t="array" ref="I166">IF(I393="","",I393*LOOKUP($F166,_xlfn._xlws.FILTER($F$280:$F$289,I$280:I$289&lt;&gt;""),_xlfn._xlws.FILTER(I$280:I$289,I$280:I$289&lt;&gt;"")))</f>
        <v/>
      </c>
      <c r="J166" s="97" t="str" cm="1">
        <f t="array" ref="J166">IF(J393="","",J393*LOOKUP($F166,_xlfn._xlws.FILTER($F$280:$F$289,J$280:J$289&lt;&gt;""),_xlfn._xlws.FILTER(J$280:J$289,J$280:J$289&lt;&gt;"")))</f>
        <v/>
      </c>
      <c r="K166" s="86" t="str" cm="1">
        <f t="array" ref="K166">IF(K393="","",K393*LOOKUP($F166,_xlfn._xlws.FILTER($F$280:$F$289,K$280:K$289&lt;&gt;""),_xlfn._xlws.FILTER(K$280:K$289,K$280:K$289&lt;&gt;"")))</f>
        <v/>
      </c>
      <c r="L166" s="101" t="str" cm="1">
        <f t="array" ref="L166">IF(L393="","",L393*LOOKUP($F166,_xlfn._xlws.FILTER($F$280:$F$289,L$280:L$289&lt;&gt;""),_xlfn._xlws.FILTER(L$280:L$289,L$280:L$289&lt;&gt;"")))</f>
        <v/>
      </c>
      <c r="M166" s="99" t="str">
        <f t="shared" si="18"/>
        <v/>
      </c>
      <c r="N166" s="71" t="str">
        <f t="shared" si="25"/>
        <v/>
      </c>
      <c r="O166" s="6"/>
      <c r="P166" s="25">
        <v>48274</v>
      </c>
      <c r="Q166" s="71" t="str">
        <f t="shared" si="26"/>
        <v/>
      </c>
      <c r="R166" s="71" t="str">
        <f t="shared" si="19"/>
        <v/>
      </c>
      <c r="S166" s="71" t="str">
        <f t="shared" si="20"/>
        <v/>
      </c>
      <c r="T166" s="71" t="str">
        <f t="shared" si="21"/>
        <v/>
      </c>
      <c r="U166" s="71" t="str">
        <f t="shared" si="22"/>
        <v/>
      </c>
      <c r="V166" s="71" t="str">
        <f t="shared" si="23"/>
        <v/>
      </c>
      <c r="W166" s="73" t="str">
        <f t="shared" si="24"/>
        <v/>
      </c>
      <c r="X166" s="6"/>
    </row>
    <row r="167" spans="5:24" ht="13.5" hidden="1" customHeight="1">
      <c r="E167" s="6"/>
      <c r="F167" s="25">
        <v>48305</v>
      </c>
      <c r="G167" s="86" t="str" cm="1">
        <f t="array" ref="G167">IF(G394="","",G394*LOOKUP($F167,_xlfn._xlws.FILTER($F$280:$F$289,G$280:G$289&lt;&gt;""),_xlfn._xlws.FILTER(G$280:G$289,G$280:G$289&lt;&gt;"")))</f>
        <v/>
      </c>
      <c r="H167" s="86" t="str" cm="1">
        <f t="array" ref="H167">IF(H394="","",H394*LOOKUP($F167,_xlfn._xlws.FILTER($F$280:$F$289,H$280:H$289&lt;&gt;""),_xlfn._xlws.FILTER(H$280:H$289,H$280:H$289&lt;&gt;"")))</f>
        <v/>
      </c>
      <c r="I167" s="86" t="str" cm="1">
        <f t="array" ref="I167">IF(I394="","",I394*LOOKUP($F167,_xlfn._xlws.FILTER($F$280:$F$289,I$280:I$289&lt;&gt;""),_xlfn._xlws.FILTER(I$280:I$289,I$280:I$289&lt;&gt;"")))</f>
        <v/>
      </c>
      <c r="J167" s="97" t="str" cm="1">
        <f t="array" ref="J167">IF(J394="","",J394*LOOKUP($F167,_xlfn._xlws.FILTER($F$280:$F$289,J$280:J$289&lt;&gt;""),_xlfn._xlws.FILTER(J$280:J$289,J$280:J$289&lt;&gt;"")))</f>
        <v/>
      </c>
      <c r="K167" s="86" t="str" cm="1">
        <f t="array" ref="K167">IF(K394="","",K394*LOOKUP($F167,_xlfn._xlws.FILTER($F$280:$F$289,K$280:K$289&lt;&gt;""),_xlfn._xlws.FILTER(K$280:K$289,K$280:K$289&lt;&gt;"")))</f>
        <v/>
      </c>
      <c r="L167" s="101" t="str" cm="1">
        <f t="array" ref="L167">IF(L394="","",L394*LOOKUP($F167,_xlfn._xlws.FILTER($F$280:$F$289,L$280:L$289&lt;&gt;""),_xlfn._xlws.FILTER(L$280:L$289,L$280:L$289&lt;&gt;"")))</f>
        <v/>
      </c>
      <c r="M167" s="99" t="str">
        <f t="shared" si="18"/>
        <v/>
      </c>
      <c r="N167" s="71" t="str">
        <f t="shared" si="25"/>
        <v/>
      </c>
      <c r="O167" s="6"/>
      <c r="P167" s="25">
        <v>48305</v>
      </c>
      <c r="Q167" s="71" t="str">
        <f t="shared" si="26"/>
        <v/>
      </c>
      <c r="R167" s="71" t="str">
        <f t="shared" si="19"/>
        <v/>
      </c>
      <c r="S167" s="71" t="str">
        <f t="shared" si="20"/>
        <v/>
      </c>
      <c r="T167" s="71" t="str">
        <f t="shared" si="21"/>
        <v/>
      </c>
      <c r="U167" s="71" t="str">
        <f t="shared" si="22"/>
        <v/>
      </c>
      <c r="V167" s="71" t="str">
        <f t="shared" si="23"/>
        <v/>
      </c>
      <c r="W167" s="73" t="str">
        <f t="shared" si="24"/>
        <v/>
      </c>
      <c r="X167" s="6"/>
    </row>
    <row r="168" spans="5:24" ht="13.5" hidden="1" customHeight="1">
      <c r="E168" s="6"/>
      <c r="F168" s="25">
        <v>48335</v>
      </c>
      <c r="G168" s="86" t="str" cm="1">
        <f t="array" ref="G168">IF(G395="","",G395*LOOKUP($F168,_xlfn._xlws.FILTER($F$280:$F$289,G$280:G$289&lt;&gt;""),_xlfn._xlws.FILTER(G$280:G$289,G$280:G$289&lt;&gt;"")))</f>
        <v/>
      </c>
      <c r="H168" s="86" t="str" cm="1">
        <f t="array" ref="H168">IF(H395="","",H395*LOOKUP($F168,_xlfn._xlws.FILTER($F$280:$F$289,H$280:H$289&lt;&gt;""),_xlfn._xlws.FILTER(H$280:H$289,H$280:H$289&lt;&gt;"")))</f>
        <v/>
      </c>
      <c r="I168" s="86" t="str" cm="1">
        <f t="array" ref="I168">IF(I395="","",I395*LOOKUP($F168,_xlfn._xlws.FILTER($F$280:$F$289,I$280:I$289&lt;&gt;""),_xlfn._xlws.FILTER(I$280:I$289,I$280:I$289&lt;&gt;"")))</f>
        <v/>
      </c>
      <c r="J168" s="97" t="str" cm="1">
        <f t="array" ref="J168">IF(J395="","",J395*LOOKUP($F168,_xlfn._xlws.FILTER($F$280:$F$289,J$280:J$289&lt;&gt;""),_xlfn._xlws.FILTER(J$280:J$289,J$280:J$289&lt;&gt;"")))</f>
        <v/>
      </c>
      <c r="K168" s="86" t="str" cm="1">
        <f t="array" ref="K168">IF(K395="","",K395*LOOKUP($F168,_xlfn._xlws.FILTER($F$280:$F$289,K$280:K$289&lt;&gt;""),_xlfn._xlws.FILTER(K$280:K$289,K$280:K$289&lt;&gt;"")))</f>
        <v/>
      </c>
      <c r="L168" s="101" t="str" cm="1">
        <f t="array" ref="L168">IF(L395="","",L395*LOOKUP($F168,_xlfn._xlws.FILTER($F$280:$F$289,L$280:L$289&lt;&gt;""),_xlfn._xlws.FILTER(L$280:L$289,L$280:L$289&lt;&gt;"")))</f>
        <v/>
      </c>
      <c r="M168" s="99" t="str">
        <f t="shared" si="18"/>
        <v/>
      </c>
      <c r="N168" s="71" t="str">
        <f t="shared" si="25"/>
        <v/>
      </c>
      <c r="O168" s="6"/>
      <c r="P168" s="25">
        <v>48335</v>
      </c>
      <c r="Q168" s="71" t="str">
        <f t="shared" si="26"/>
        <v/>
      </c>
      <c r="R168" s="71" t="str">
        <f t="shared" si="19"/>
        <v/>
      </c>
      <c r="S168" s="71" t="str">
        <f t="shared" si="20"/>
        <v/>
      </c>
      <c r="T168" s="71" t="str">
        <f t="shared" si="21"/>
        <v/>
      </c>
      <c r="U168" s="71" t="str">
        <f t="shared" si="22"/>
        <v/>
      </c>
      <c r="V168" s="71" t="str">
        <f t="shared" si="23"/>
        <v/>
      </c>
      <c r="W168" s="73" t="str">
        <f t="shared" si="24"/>
        <v/>
      </c>
      <c r="X168" s="6"/>
    </row>
    <row r="169" spans="5:24" ht="13.5" hidden="1" customHeight="1">
      <c r="E169" s="6"/>
      <c r="F169" s="25">
        <v>48366</v>
      </c>
      <c r="G169" s="86" t="str" cm="1">
        <f t="array" ref="G169">IF(G396="","",G396*LOOKUP($F169,_xlfn._xlws.FILTER($F$280:$F$289,G$280:G$289&lt;&gt;""),_xlfn._xlws.FILTER(G$280:G$289,G$280:G$289&lt;&gt;"")))</f>
        <v/>
      </c>
      <c r="H169" s="86" t="str" cm="1">
        <f t="array" ref="H169">IF(H396="","",H396*LOOKUP($F169,_xlfn._xlws.FILTER($F$280:$F$289,H$280:H$289&lt;&gt;""),_xlfn._xlws.FILTER(H$280:H$289,H$280:H$289&lt;&gt;"")))</f>
        <v/>
      </c>
      <c r="I169" s="86" t="str" cm="1">
        <f t="array" ref="I169">IF(I396="","",I396*LOOKUP($F169,_xlfn._xlws.FILTER($F$280:$F$289,I$280:I$289&lt;&gt;""),_xlfn._xlws.FILTER(I$280:I$289,I$280:I$289&lt;&gt;"")))</f>
        <v/>
      </c>
      <c r="J169" s="97" t="str" cm="1">
        <f t="array" ref="J169">IF(J396="","",J396*LOOKUP($F169,_xlfn._xlws.FILTER($F$280:$F$289,J$280:J$289&lt;&gt;""),_xlfn._xlws.FILTER(J$280:J$289,J$280:J$289&lt;&gt;"")))</f>
        <v/>
      </c>
      <c r="K169" s="86" t="str" cm="1">
        <f t="array" ref="K169">IF(K396="","",K396*LOOKUP($F169,_xlfn._xlws.FILTER($F$280:$F$289,K$280:K$289&lt;&gt;""),_xlfn._xlws.FILTER(K$280:K$289,K$280:K$289&lt;&gt;"")))</f>
        <v/>
      </c>
      <c r="L169" s="101" t="str" cm="1">
        <f t="array" ref="L169">IF(L396="","",L396*LOOKUP($F169,_xlfn._xlws.FILTER($F$280:$F$289,L$280:L$289&lt;&gt;""),_xlfn._xlws.FILTER(L$280:L$289,L$280:L$289&lt;&gt;"")))</f>
        <v/>
      </c>
      <c r="M169" s="99" t="str">
        <f t="shared" si="18"/>
        <v/>
      </c>
      <c r="N169" s="71" t="str">
        <f t="shared" si="25"/>
        <v/>
      </c>
      <c r="O169" s="6"/>
      <c r="P169" s="25">
        <v>48366</v>
      </c>
      <c r="Q169" s="71" t="str">
        <f t="shared" si="26"/>
        <v/>
      </c>
      <c r="R169" s="71" t="str">
        <f t="shared" si="19"/>
        <v/>
      </c>
      <c r="S169" s="71" t="str">
        <f t="shared" si="20"/>
        <v/>
      </c>
      <c r="T169" s="71" t="str">
        <f t="shared" si="21"/>
        <v/>
      </c>
      <c r="U169" s="71" t="str">
        <f t="shared" si="22"/>
        <v/>
      </c>
      <c r="V169" s="71" t="str">
        <f t="shared" si="23"/>
        <v/>
      </c>
      <c r="W169" s="73" t="str">
        <f t="shared" si="24"/>
        <v/>
      </c>
      <c r="X169" s="6"/>
    </row>
    <row r="170" spans="5:24" ht="13.5" hidden="1" customHeight="1">
      <c r="E170" s="6"/>
      <c r="F170" s="25">
        <v>48396</v>
      </c>
      <c r="G170" s="86" t="str" cm="1">
        <f t="array" ref="G170">IF(G397="","",G397*LOOKUP($F170,_xlfn._xlws.FILTER($F$280:$F$289,G$280:G$289&lt;&gt;""),_xlfn._xlws.FILTER(G$280:G$289,G$280:G$289&lt;&gt;"")))</f>
        <v/>
      </c>
      <c r="H170" s="86" t="str" cm="1">
        <f t="array" ref="H170">IF(H397="","",H397*LOOKUP($F170,_xlfn._xlws.FILTER($F$280:$F$289,H$280:H$289&lt;&gt;""),_xlfn._xlws.FILTER(H$280:H$289,H$280:H$289&lt;&gt;"")))</f>
        <v/>
      </c>
      <c r="I170" s="86" t="str" cm="1">
        <f t="array" ref="I170">IF(I397="","",I397*LOOKUP($F170,_xlfn._xlws.FILTER($F$280:$F$289,I$280:I$289&lt;&gt;""),_xlfn._xlws.FILTER(I$280:I$289,I$280:I$289&lt;&gt;"")))</f>
        <v/>
      </c>
      <c r="J170" s="97" t="str" cm="1">
        <f t="array" ref="J170">IF(J397="","",J397*LOOKUP($F170,_xlfn._xlws.FILTER($F$280:$F$289,J$280:J$289&lt;&gt;""),_xlfn._xlws.FILTER(J$280:J$289,J$280:J$289&lt;&gt;"")))</f>
        <v/>
      </c>
      <c r="K170" s="86" t="str" cm="1">
        <f t="array" ref="K170">IF(K397="","",K397*LOOKUP($F170,_xlfn._xlws.FILTER($F$280:$F$289,K$280:K$289&lt;&gt;""),_xlfn._xlws.FILTER(K$280:K$289,K$280:K$289&lt;&gt;"")))</f>
        <v/>
      </c>
      <c r="L170" s="101" t="str" cm="1">
        <f t="array" ref="L170">IF(L397="","",L397*LOOKUP($F170,_xlfn._xlws.FILTER($F$280:$F$289,L$280:L$289&lt;&gt;""),_xlfn._xlws.FILTER(L$280:L$289,L$280:L$289&lt;&gt;"")))</f>
        <v/>
      </c>
      <c r="M170" s="99" t="str">
        <f t="shared" si="18"/>
        <v/>
      </c>
      <c r="N170" s="71" t="str">
        <f t="shared" si="25"/>
        <v/>
      </c>
      <c r="O170" s="6"/>
      <c r="P170" s="25">
        <v>48396</v>
      </c>
      <c r="Q170" s="71" t="str">
        <f t="shared" si="26"/>
        <v/>
      </c>
      <c r="R170" s="71" t="str">
        <f t="shared" si="19"/>
        <v/>
      </c>
      <c r="S170" s="71" t="str">
        <f t="shared" si="20"/>
        <v/>
      </c>
      <c r="T170" s="71" t="str">
        <f t="shared" si="21"/>
        <v/>
      </c>
      <c r="U170" s="71" t="str">
        <f t="shared" si="22"/>
        <v/>
      </c>
      <c r="V170" s="71" t="str">
        <f t="shared" si="23"/>
        <v/>
      </c>
      <c r="W170" s="73" t="str">
        <f t="shared" si="24"/>
        <v/>
      </c>
      <c r="X170" s="6"/>
    </row>
    <row r="171" spans="5:24" ht="13.5" hidden="1" customHeight="1">
      <c r="E171" s="6"/>
      <c r="F171" s="25">
        <v>48427</v>
      </c>
      <c r="G171" s="86" t="str" cm="1">
        <f t="array" ref="G171">IF(G398="","",G398*LOOKUP($F171,_xlfn._xlws.FILTER($F$280:$F$289,G$280:G$289&lt;&gt;""),_xlfn._xlws.FILTER(G$280:G$289,G$280:G$289&lt;&gt;"")))</f>
        <v/>
      </c>
      <c r="H171" s="86" t="str" cm="1">
        <f t="array" ref="H171">IF(H398="","",H398*LOOKUP($F171,_xlfn._xlws.FILTER($F$280:$F$289,H$280:H$289&lt;&gt;""),_xlfn._xlws.FILTER(H$280:H$289,H$280:H$289&lt;&gt;"")))</f>
        <v/>
      </c>
      <c r="I171" s="86" t="str" cm="1">
        <f t="array" ref="I171">IF(I398="","",I398*LOOKUP($F171,_xlfn._xlws.FILTER($F$280:$F$289,I$280:I$289&lt;&gt;""),_xlfn._xlws.FILTER(I$280:I$289,I$280:I$289&lt;&gt;"")))</f>
        <v/>
      </c>
      <c r="J171" s="97" t="str" cm="1">
        <f t="array" ref="J171">IF(J398="","",J398*LOOKUP($F171,_xlfn._xlws.FILTER($F$280:$F$289,J$280:J$289&lt;&gt;""),_xlfn._xlws.FILTER(J$280:J$289,J$280:J$289&lt;&gt;"")))</f>
        <v/>
      </c>
      <c r="K171" s="86" t="str" cm="1">
        <f t="array" ref="K171">IF(K398="","",K398*LOOKUP($F171,_xlfn._xlws.FILTER($F$280:$F$289,K$280:K$289&lt;&gt;""),_xlfn._xlws.FILTER(K$280:K$289,K$280:K$289&lt;&gt;"")))</f>
        <v/>
      </c>
      <c r="L171" s="101" t="str" cm="1">
        <f t="array" ref="L171">IF(L398="","",L398*LOOKUP($F171,_xlfn._xlws.FILTER($F$280:$F$289,L$280:L$289&lt;&gt;""),_xlfn._xlws.FILTER(L$280:L$289,L$280:L$289&lt;&gt;"")))</f>
        <v/>
      </c>
      <c r="M171" s="99" t="str">
        <f t="shared" si="18"/>
        <v/>
      </c>
      <c r="N171" s="71" t="str">
        <f t="shared" si="25"/>
        <v/>
      </c>
      <c r="O171" s="6"/>
      <c r="P171" s="25">
        <v>48427</v>
      </c>
      <c r="Q171" s="71" t="str">
        <f t="shared" si="26"/>
        <v/>
      </c>
      <c r="R171" s="71" t="str">
        <f t="shared" si="19"/>
        <v/>
      </c>
      <c r="S171" s="71" t="str">
        <f t="shared" si="20"/>
        <v/>
      </c>
      <c r="T171" s="71" t="str">
        <f t="shared" si="21"/>
        <v/>
      </c>
      <c r="U171" s="71" t="str">
        <f t="shared" si="22"/>
        <v/>
      </c>
      <c r="V171" s="71" t="str">
        <f t="shared" si="23"/>
        <v/>
      </c>
      <c r="W171" s="73" t="str">
        <f t="shared" si="24"/>
        <v/>
      </c>
      <c r="X171" s="6"/>
    </row>
    <row r="172" spans="5:24" ht="13.5" hidden="1" customHeight="1">
      <c r="E172" s="6"/>
      <c r="F172" s="25">
        <v>48458</v>
      </c>
      <c r="G172" s="86" t="str" cm="1">
        <f t="array" ref="G172">IF(G399="","",G399*LOOKUP($F172,_xlfn._xlws.FILTER($F$280:$F$289,G$280:G$289&lt;&gt;""),_xlfn._xlws.FILTER(G$280:G$289,G$280:G$289&lt;&gt;"")))</f>
        <v/>
      </c>
      <c r="H172" s="86" t="str" cm="1">
        <f t="array" ref="H172">IF(H399="","",H399*LOOKUP($F172,_xlfn._xlws.FILTER($F$280:$F$289,H$280:H$289&lt;&gt;""),_xlfn._xlws.FILTER(H$280:H$289,H$280:H$289&lt;&gt;"")))</f>
        <v/>
      </c>
      <c r="I172" s="86" t="str" cm="1">
        <f t="array" ref="I172">IF(I399="","",I399*LOOKUP($F172,_xlfn._xlws.FILTER($F$280:$F$289,I$280:I$289&lt;&gt;""),_xlfn._xlws.FILTER(I$280:I$289,I$280:I$289&lt;&gt;"")))</f>
        <v/>
      </c>
      <c r="J172" s="97" t="str" cm="1">
        <f t="array" ref="J172">IF(J399="","",J399*LOOKUP($F172,_xlfn._xlws.FILTER($F$280:$F$289,J$280:J$289&lt;&gt;""),_xlfn._xlws.FILTER(J$280:J$289,J$280:J$289&lt;&gt;"")))</f>
        <v/>
      </c>
      <c r="K172" s="86" t="str" cm="1">
        <f t="array" ref="K172">IF(K399="","",K399*LOOKUP($F172,_xlfn._xlws.FILTER($F$280:$F$289,K$280:K$289&lt;&gt;""),_xlfn._xlws.FILTER(K$280:K$289,K$280:K$289&lt;&gt;"")))</f>
        <v/>
      </c>
      <c r="L172" s="101" t="str" cm="1">
        <f t="array" ref="L172">IF(L399="","",L399*LOOKUP($F172,_xlfn._xlws.FILTER($F$280:$F$289,L$280:L$289&lt;&gt;""),_xlfn._xlws.FILTER(L$280:L$289,L$280:L$289&lt;&gt;"")))</f>
        <v/>
      </c>
      <c r="M172" s="99" t="str">
        <f t="shared" si="18"/>
        <v/>
      </c>
      <c r="N172" s="71" t="str">
        <f t="shared" si="25"/>
        <v/>
      </c>
      <c r="O172" s="6"/>
      <c r="P172" s="25">
        <v>48458</v>
      </c>
      <c r="Q172" s="71" t="str">
        <f t="shared" si="26"/>
        <v/>
      </c>
      <c r="R172" s="71" t="str">
        <f t="shared" si="19"/>
        <v/>
      </c>
      <c r="S172" s="71" t="str">
        <f t="shared" si="20"/>
        <v/>
      </c>
      <c r="T172" s="71" t="str">
        <f t="shared" si="21"/>
        <v/>
      </c>
      <c r="U172" s="71" t="str">
        <f t="shared" si="22"/>
        <v/>
      </c>
      <c r="V172" s="71" t="str">
        <f t="shared" si="23"/>
        <v/>
      </c>
      <c r="W172" s="73" t="str">
        <f t="shared" si="24"/>
        <v/>
      </c>
      <c r="X172" s="6"/>
    </row>
    <row r="173" spans="5:24" ht="13.5" hidden="1" customHeight="1">
      <c r="E173" s="6"/>
      <c r="F173" s="25">
        <v>48488</v>
      </c>
      <c r="G173" s="86" t="str" cm="1">
        <f t="array" ref="G173">IF(G400="","",G400*LOOKUP($F173,_xlfn._xlws.FILTER($F$280:$F$289,G$280:G$289&lt;&gt;""),_xlfn._xlws.FILTER(G$280:G$289,G$280:G$289&lt;&gt;"")))</f>
        <v/>
      </c>
      <c r="H173" s="86" t="str" cm="1">
        <f t="array" ref="H173">IF(H400="","",H400*LOOKUP($F173,_xlfn._xlws.FILTER($F$280:$F$289,H$280:H$289&lt;&gt;""),_xlfn._xlws.FILTER(H$280:H$289,H$280:H$289&lt;&gt;"")))</f>
        <v/>
      </c>
      <c r="I173" s="86" t="str" cm="1">
        <f t="array" ref="I173">IF(I400="","",I400*LOOKUP($F173,_xlfn._xlws.FILTER($F$280:$F$289,I$280:I$289&lt;&gt;""),_xlfn._xlws.FILTER(I$280:I$289,I$280:I$289&lt;&gt;"")))</f>
        <v/>
      </c>
      <c r="J173" s="97" t="str" cm="1">
        <f t="array" ref="J173">IF(J400="","",J400*LOOKUP($F173,_xlfn._xlws.FILTER($F$280:$F$289,J$280:J$289&lt;&gt;""),_xlfn._xlws.FILTER(J$280:J$289,J$280:J$289&lt;&gt;"")))</f>
        <v/>
      </c>
      <c r="K173" s="86" t="str" cm="1">
        <f t="array" ref="K173">IF(K400="","",K400*LOOKUP($F173,_xlfn._xlws.FILTER($F$280:$F$289,K$280:K$289&lt;&gt;""),_xlfn._xlws.FILTER(K$280:K$289,K$280:K$289&lt;&gt;"")))</f>
        <v/>
      </c>
      <c r="L173" s="101" t="str" cm="1">
        <f t="array" ref="L173">IF(L400="","",L400*LOOKUP($F173,_xlfn._xlws.FILTER($F$280:$F$289,L$280:L$289&lt;&gt;""),_xlfn._xlws.FILTER(L$280:L$289,L$280:L$289&lt;&gt;"")))</f>
        <v/>
      </c>
      <c r="M173" s="99" t="str">
        <f t="shared" si="18"/>
        <v/>
      </c>
      <c r="N173" s="71" t="str">
        <f t="shared" si="25"/>
        <v/>
      </c>
      <c r="O173" s="6"/>
      <c r="P173" s="25">
        <v>48488</v>
      </c>
      <c r="Q173" s="71" t="str">
        <f t="shared" si="26"/>
        <v/>
      </c>
      <c r="R173" s="71" t="str">
        <f t="shared" si="19"/>
        <v/>
      </c>
      <c r="S173" s="71" t="str">
        <f t="shared" si="20"/>
        <v/>
      </c>
      <c r="T173" s="71" t="str">
        <f t="shared" si="21"/>
        <v/>
      </c>
      <c r="U173" s="71" t="str">
        <f t="shared" si="22"/>
        <v/>
      </c>
      <c r="V173" s="71" t="str">
        <f t="shared" si="23"/>
        <v/>
      </c>
      <c r="W173" s="73" t="str">
        <f t="shared" si="24"/>
        <v/>
      </c>
      <c r="X173" s="6"/>
    </row>
    <row r="174" spans="5:24" ht="13.5" hidden="1" customHeight="1">
      <c r="E174" s="6"/>
      <c r="F174" s="25">
        <v>48519</v>
      </c>
      <c r="G174" s="86" t="str" cm="1">
        <f t="array" ref="G174">IF(G401="","",G401*LOOKUP($F174,_xlfn._xlws.FILTER($F$280:$F$289,G$280:G$289&lt;&gt;""),_xlfn._xlws.FILTER(G$280:G$289,G$280:G$289&lt;&gt;"")))</f>
        <v/>
      </c>
      <c r="H174" s="86" t="str" cm="1">
        <f t="array" ref="H174">IF(H401="","",H401*LOOKUP($F174,_xlfn._xlws.FILTER($F$280:$F$289,H$280:H$289&lt;&gt;""),_xlfn._xlws.FILTER(H$280:H$289,H$280:H$289&lt;&gt;"")))</f>
        <v/>
      </c>
      <c r="I174" s="86" t="str" cm="1">
        <f t="array" ref="I174">IF(I401="","",I401*LOOKUP($F174,_xlfn._xlws.FILTER($F$280:$F$289,I$280:I$289&lt;&gt;""),_xlfn._xlws.FILTER(I$280:I$289,I$280:I$289&lt;&gt;"")))</f>
        <v/>
      </c>
      <c r="J174" s="97" t="str" cm="1">
        <f t="array" ref="J174">IF(J401="","",J401*LOOKUP($F174,_xlfn._xlws.FILTER($F$280:$F$289,J$280:J$289&lt;&gt;""),_xlfn._xlws.FILTER(J$280:J$289,J$280:J$289&lt;&gt;"")))</f>
        <v/>
      </c>
      <c r="K174" s="86" t="str" cm="1">
        <f t="array" ref="K174">IF(K401="","",K401*LOOKUP($F174,_xlfn._xlws.FILTER($F$280:$F$289,K$280:K$289&lt;&gt;""),_xlfn._xlws.FILTER(K$280:K$289,K$280:K$289&lt;&gt;"")))</f>
        <v/>
      </c>
      <c r="L174" s="101" t="str" cm="1">
        <f t="array" ref="L174">IF(L401="","",L401*LOOKUP($F174,_xlfn._xlws.FILTER($F$280:$F$289,L$280:L$289&lt;&gt;""),_xlfn._xlws.FILTER(L$280:L$289,L$280:L$289&lt;&gt;"")))</f>
        <v/>
      </c>
      <c r="M174" s="99" t="str">
        <f t="shared" si="18"/>
        <v/>
      </c>
      <c r="N174" s="71" t="str">
        <f t="shared" si="25"/>
        <v/>
      </c>
      <c r="O174" s="6"/>
      <c r="P174" s="25">
        <v>48519</v>
      </c>
      <c r="Q174" s="71" t="str">
        <f t="shared" si="26"/>
        <v/>
      </c>
      <c r="R174" s="71" t="str">
        <f t="shared" si="19"/>
        <v/>
      </c>
      <c r="S174" s="71" t="str">
        <f t="shared" si="20"/>
        <v/>
      </c>
      <c r="T174" s="71" t="str">
        <f t="shared" si="21"/>
        <v/>
      </c>
      <c r="U174" s="71" t="str">
        <f t="shared" si="22"/>
        <v/>
      </c>
      <c r="V174" s="71" t="str">
        <f t="shared" si="23"/>
        <v/>
      </c>
      <c r="W174" s="73" t="str">
        <f t="shared" si="24"/>
        <v/>
      </c>
      <c r="X174" s="6"/>
    </row>
    <row r="175" spans="5:24" ht="13.5" hidden="1" customHeight="1">
      <c r="E175" s="6"/>
      <c r="F175" s="25">
        <v>48549</v>
      </c>
      <c r="G175" s="86" t="str" cm="1">
        <f t="array" ref="G175">IF(G402="","",G402*LOOKUP($F175,_xlfn._xlws.FILTER($F$280:$F$289,G$280:G$289&lt;&gt;""),_xlfn._xlws.FILTER(G$280:G$289,G$280:G$289&lt;&gt;"")))</f>
        <v/>
      </c>
      <c r="H175" s="86" t="str" cm="1">
        <f t="array" ref="H175">IF(H402="","",H402*LOOKUP($F175,_xlfn._xlws.FILTER($F$280:$F$289,H$280:H$289&lt;&gt;""),_xlfn._xlws.FILTER(H$280:H$289,H$280:H$289&lt;&gt;"")))</f>
        <v/>
      </c>
      <c r="I175" s="86" t="str" cm="1">
        <f t="array" ref="I175">IF(I402="","",I402*LOOKUP($F175,_xlfn._xlws.FILTER($F$280:$F$289,I$280:I$289&lt;&gt;""),_xlfn._xlws.FILTER(I$280:I$289,I$280:I$289&lt;&gt;"")))</f>
        <v/>
      </c>
      <c r="J175" s="97" t="str" cm="1">
        <f t="array" ref="J175">IF(J402="","",J402*LOOKUP($F175,_xlfn._xlws.FILTER($F$280:$F$289,J$280:J$289&lt;&gt;""),_xlfn._xlws.FILTER(J$280:J$289,J$280:J$289&lt;&gt;"")))</f>
        <v/>
      </c>
      <c r="K175" s="86" t="str" cm="1">
        <f t="array" ref="K175">IF(K402="","",K402*LOOKUP($F175,_xlfn._xlws.FILTER($F$280:$F$289,K$280:K$289&lt;&gt;""),_xlfn._xlws.FILTER(K$280:K$289,K$280:K$289&lt;&gt;"")))</f>
        <v/>
      </c>
      <c r="L175" s="101" t="str" cm="1">
        <f t="array" ref="L175">IF(L402="","",L402*LOOKUP($F175,_xlfn._xlws.FILTER($F$280:$F$289,L$280:L$289&lt;&gt;""),_xlfn._xlws.FILTER(L$280:L$289,L$280:L$289&lt;&gt;"")))</f>
        <v/>
      </c>
      <c r="M175" s="99" t="str">
        <f t="shared" si="18"/>
        <v/>
      </c>
      <c r="N175" s="71" t="str">
        <f t="shared" si="25"/>
        <v/>
      </c>
      <c r="O175" s="6"/>
      <c r="P175" s="25">
        <v>48549</v>
      </c>
      <c r="Q175" s="71" t="str">
        <f t="shared" si="26"/>
        <v/>
      </c>
      <c r="R175" s="71" t="str">
        <f t="shared" si="19"/>
        <v/>
      </c>
      <c r="S175" s="71" t="str">
        <f t="shared" si="20"/>
        <v/>
      </c>
      <c r="T175" s="71" t="str">
        <f t="shared" si="21"/>
        <v/>
      </c>
      <c r="U175" s="71" t="str">
        <f t="shared" si="22"/>
        <v/>
      </c>
      <c r="V175" s="71" t="str">
        <f t="shared" si="23"/>
        <v/>
      </c>
      <c r="W175" s="73" t="str">
        <f t="shared" si="24"/>
        <v/>
      </c>
      <c r="X175" s="6"/>
    </row>
    <row r="176" spans="5:24" ht="13.5" hidden="1" customHeight="1">
      <c r="E176" s="6"/>
      <c r="F176" s="25">
        <v>48580</v>
      </c>
      <c r="G176" s="86" t="str" cm="1">
        <f t="array" ref="G176">IF(G403="","",G403*LOOKUP($F176,_xlfn._xlws.FILTER($F$280:$F$289,G$280:G$289&lt;&gt;""),_xlfn._xlws.FILTER(G$280:G$289,G$280:G$289&lt;&gt;"")))</f>
        <v/>
      </c>
      <c r="H176" s="86" t="str" cm="1">
        <f t="array" ref="H176">IF(H403="","",H403*LOOKUP($F176,_xlfn._xlws.FILTER($F$280:$F$289,H$280:H$289&lt;&gt;""),_xlfn._xlws.FILTER(H$280:H$289,H$280:H$289&lt;&gt;"")))</f>
        <v/>
      </c>
      <c r="I176" s="86" t="str" cm="1">
        <f t="array" ref="I176">IF(I403="","",I403*LOOKUP($F176,_xlfn._xlws.FILTER($F$280:$F$289,I$280:I$289&lt;&gt;""),_xlfn._xlws.FILTER(I$280:I$289,I$280:I$289&lt;&gt;"")))</f>
        <v/>
      </c>
      <c r="J176" s="97" t="str" cm="1">
        <f t="array" ref="J176">IF(J403="","",J403*LOOKUP($F176,_xlfn._xlws.FILTER($F$280:$F$289,J$280:J$289&lt;&gt;""),_xlfn._xlws.FILTER(J$280:J$289,J$280:J$289&lt;&gt;"")))</f>
        <v/>
      </c>
      <c r="K176" s="86" t="str" cm="1">
        <f t="array" ref="K176">IF(K403="","",K403*LOOKUP($F176,_xlfn._xlws.FILTER($F$280:$F$289,K$280:K$289&lt;&gt;""),_xlfn._xlws.FILTER(K$280:K$289,K$280:K$289&lt;&gt;"")))</f>
        <v/>
      </c>
      <c r="L176" s="101" t="str" cm="1">
        <f t="array" ref="L176">IF(L403="","",L403*LOOKUP($F176,_xlfn._xlws.FILTER($F$280:$F$289,L$280:L$289&lt;&gt;""),_xlfn._xlws.FILTER(L$280:L$289,L$280:L$289&lt;&gt;"")))</f>
        <v/>
      </c>
      <c r="M176" s="99" t="str">
        <f t="shared" si="18"/>
        <v/>
      </c>
      <c r="N176" s="71" t="str">
        <f t="shared" si="25"/>
        <v/>
      </c>
      <c r="O176" s="6"/>
      <c r="P176" s="25">
        <v>48580</v>
      </c>
      <c r="Q176" s="71" t="str">
        <f t="shared" si="26"/>
        <v/>
      </c>
      <c r="R176" s="71" t="str">
        <f t="shared" si="19"/>
        <v/>
      </c>
      <c r="S176" s="71" t="str">
        <f t="shared" si="20"/>
        <v/>
      </c>
      <c r="T176" s="71" t="str">
        <f t="shared" si="21"/>
        <v/>
      </c>
      <c r="U176" s="71" t="str">
        <f t="shared" si="22"/>
        <v/>
      </c>
      <c r="V176" s="71" t="str">
        <f t="shared" si="23"/>
        <v/>
      </c>
      <c r="W176" s="73" t="str">
        <f t="shared" si="24"/>
        <v/>
      </c>
      <c r="X176" s="6"/>
    </row>
    <row r="177" spans="5:24" ht="13.5" hidden="1" customHeight="1">
      <c r="E177" s="6"/>
      <c r="F177" s="25">
        <v>48611</v>
      </c>
      <c r="G177" s="86" t="str" cm="1">
        <f t="array" ref="G177">IF(G404="","",G404*LOOKUP($F177,_xlfn._xlws.FILTER($F$280:$F$289,G$280:G$289&lt;&gt;""),_xlfn._xlws.FILTER(G$280:G$289,G$280:G$289&lt;&gt;"")))</f>
        <v/>
      </c>
      <c r="H177" s="86" t="str" cm="1">
        <f t="array" ref="H177">IF(H404="","",H404*LOOKUP($F177,_xlfn._xlws.FILTER($F$280:$F$289,H$280:H$289&lt;&gt;""),_xlfn._xlws.FILTER(H$280:H$289,H$280:H$289&lt;&gt;"")))</f>
        <v/>
      </c>
      <c r="I177" s="86" t="str" cm="1">
        <f t="array" ref="I177">IF(I404="","",I404*LOOKUP($F177,_xlfn._xlws.FILTER($F$280:$F$289,I$280:I$289&lt;&gt;""),_xlfn._xlws.FILTER(I$280:I$289,I$280:I$289&lt;&gt;"")))</f>
        <v/>
      </c>
      <c r="J177" s="97" t="str" cm="1">
        <f t="array" ref="J177">IF(J404="","",J404*LOOKUP($F177,_xlfn._xlws.FILTER($F$280:$F$289,J$280:J$289&lt;&gt;""),_xlfn._xlws.FILTER(J$280:J$289,J$280:J$289&lt;&gt;"")))</f>
        <v/>
      </c>
      <c r="K177" s="86" t="str" cm="1">
        <f t="array" ref="K177">IF(K404="","",K404*LOOKUP($F177,_xlfn._xlws.FILTER($F$280:$F$289,K$280:K$289&lt;&gt;""),_xlfn._xlws.FILTER(K$280:K$289,K$280:K$289&lt;&gt;"")))</f>
        <v/>
      </c>
      <c r="L177" s="101" t="str" cm="1">
        <f t="array" ref="L177">IF(L404="","",L404*LOOKUP($F177,_xlfn._xlws.FILTER($F$280:$F$289,L$280:L$289&lt;&gt;""),_xlfn._xlws.FILTER(L$280:L$289,L$280:L$289&lt;&gt;"")))</f>
        <v/>
      </c>
      <c r="M177" s="99" t="str">
        <f t="shared" si="18"/>
        <v/>
      </c>
      <c r="N177" s="71" t="str">
        <f t="shared" si="25"/>
        <v/>
      </c>
      <c r="O177" s="6"/>
      <c r="P177" s="25">
        <v>48611</v>
      </c>
      <c r="Q177" s="71" t="str">
        <f t="shared" si="26"/>
        <v/>
      </c>
      <c r="R177" s="71" t="str">
        <f t="shared" si="19"/>
        <v/>
      </c>
      <c r="S177" s="71" t="str">
        <f t="shared" si="20"/>
        <v/>
      </c>
      <c r="T177" s="71" t="str">
        <f t="shared" si="21"/>
        <v/>
      </c>
      <c r="U177" s="71" t="str">
        <f t="shared" si="22"/>
        <v/>
      </c>
      <c r="V177" s="71" t="str">
        <f t="shared" si="23"/>
        <v/>
      </c>
      <c r="W177" s="73" t="str">
        <f t="shared" si="24"/>
        <v/>
      </c>
      <c r="X177" s="6"/>
    </row>
    <row r="178" spans="5:24" ht="13.5" hidden="1" customHeight="1">
      <c r="E178" s="6"/>
      <c r="F178" s="25">
        <v>48639</v>
      </c>
      <c r="G178" s="86" t="str" cm="1">
        <f t="array" ref="G178">IF(G405="","",G405*LOOKUP($F178,_xlfn._xlws.FILTER($F$280:$F$289,G$280:G$289&lt;&gt;""),_xlfn._xlws.FILTER(G$280:G$289,G$280:G$289&lt;&gt;"")))</f>
        <v/>
      </c>
      <c r="H178" s="86" t="str" cm="1">
        <f t="array" ref="H178">IF(H405="","",H405*LOOKUP($F178,_xlfn._xlws.FILTER($F$280:$F$289,H$280:H$289&lt;&gt;""),_xlfn._xlws.FILTER(H$280:H$289,H$280:H$289&lt;&gt;"")))</f>
        <v/>
      </c>
      <c r="I178" s="86" t="str" cm="1">
        <f t="array" ref="I178">IF(I405="","",I405*LOOKUP($F178,_xlfn._xlws.FILTER($F$280:$F$289,I$280:I$289&lt;&gt;""),_xlfn._xlws.FILTER(I$280:I$289,I$280:I$289&lt;&gt;"")))</f>
        <v/>
      </c>
      <c r="J178" s="97" t="str" cm="1">
        <f t="array" ref="J178">IF(J405="","",J405*LOOKUP($F178,_xlfn._xlws.FILTER($F$280:$F$289,J$280:J$289&lt;&gt;""),_xlfn._xlws.FILTER(J$280:J$289,J$280:J$289&lt;&gt;"")))</f>
        <v/>
      </c>
      <c r="K178" s="86" t="str" cm="1">
        <f t="array" ref="K178">IF(K405="","",K405*LOOKUP($F178,_xlfn._xlws.FILTER($F$280:$F$289,K$280:K$289&lt;&gt;""),_xlfn._xlws.FILTER(K$280:K$289,K$280:K$289&lt;&gt;"")))</f>
        <v/>
      </c>
      <c r="L178" s="101" t="str" cm="1">
        <f t="array" ref="L178">IF(L405="","",L405*LOOKUP($F178,_xlfn._xlws.FILTER($F$280:$F$289,L$280:L$289&lt;&gt;""),_xlfn._xlws.FILTER(L$280:L$289,L$280:L$289&lt;&gt;"")))</f>
        <v/>
      </c>
      <c r="M178" s="99" t="str">
        <f t="shared" si="18"/>
        <v/>
      </c>
      <c r="N178" s="71" t="str">
        <f t="shared" si="25"/>
        <v/>
      </c>
      <c r="O178" s="6"/>
      <c r="P178" s="25">
        <v>48639</v>
      </c>
      <c r="Q178" s="71" t="str">
        <f t="shared" si="26"/>
        <v/>
      </c>
      <c r="R178" s="71" t="str">
        <f t="shared" si="19"/>
        <v/>
      </c>
      <c r="S178" s="71" t="str">
        <f t="shared" si="20"/>
        <v/>
      </c>
      <c r="T178" s="71" t="str">
        <f t="shared" si="21"/>
        <v/>
      </c>
      <c r="U178" s="71" t="str">
        <f t="shared" si="22"/>
        <v/>
      </c>
      <c r="V178" s="71" t="str">
        <f t="shared" si="23"/>
        <v/>
      </c>
      <c r="W178" s="73" t="str">
        <f t="shared" si="24"/>
        <v/>
      </c>
      <c r="X178" s="6"/>
    </row>
    <row r="179" spans="5:24" ht="13.5" hidden="1" customHeight="1">
      <c r="E179" s="6"/>
      <c r="F179" s="25">
        <v>48670</v>
      </c>
      <c r="G179" s="86" t="str" cm="1">
        <f t="array" ref="G179">IF(G406="","",G406*LOOKUP($F179,_xlfn._xlws.FILTER($F$280:$F$289,G$280:G$289&lt;&gt;""),_xlfn._xlws.FILTER(G$280:G$289,G$280:G$289&lt;&gt;"")))</f>
        <v/>
      </c>
      <c r="H179" s="86" t="str" cm="1">
        <f t="array" ref="H179">IF(H406="","",H406*LOOKUP($F179,_xlfn._xlws.FILTER($F$280:$F$289,H$280:H$289&lt;&gt;""),_xlfn._xlws.FILTER(H$280:H$289,H$280:H$289&lt;&gt;"")))</f>
        <v/>
      </c>
      <c r="I179" s="86" t="str" cm="1">
        <f t="array" ref="I179">IF(I406="","",I406*LOOKUP($F179,_xlfn._xlws.FILTER($F$280:$F$289,I$280:I$289&lt;&gt;""),_xlfn._xlws.FILTER(I$280:I$289,I$280:I$289&lt;&gt;"")))</f>
        <v/>
      </c>
      <c r="J179" s="97" t="str" cm="1">
        <f t="array" ref="J179">IF(J406="","",J406*LOOKUP($F179,_xlfn._xlws.FILTER($F$280:$F$289,J$280:J$289&lt;&gt;""),_xlfn._xlws.FILTER(J$280:J$289,J$280:J$289&lt;&gt;"")))</f>
        <v/>
      </c>
      <c r="K179" s="86" t="str" cm="1">
        <f t="array" ref="K179">IF(K406="","",K406*LOOKUP($F179,_xlfn._xlws.FILTER($F$280:$F$289,K$280:K$289&lt;&gt;""),_xlfn._xlws.FILTER(K$280:K$289,K$280:K$289&lt;&gt;"")))</f>
        <v/>
      </c>
      <c r="L179" s="101" t="str" cm="1">
        <f t="array" ref="L179">IF(L406="","",L406*LOOKUP($F179,_xlfn._xlws.FILTER($F$280:$F$289,L$280:L$289&lt;&gt;""),_xlfn._xlws.FILTER(L$280:L$289,L$280:L$289&lt;&gt;"")))</f>
        <v/>
      </c>
      <c r="M179" s="99" t="str">
        <f t="shared" si="18"/>
        <v/>
      </c>
      <c r="N179" s="71" t="str">
        <f t="shared" si="25"/>
        <v/>
      </c>
      <c r="O179" s="6"/>
      <c r="P179" s="25">
        <v>48670</v>
      </c>
      <c r="Q179" s="71" t="str">
        <f t="shared" si="26"/>
        <v/>
      </c>
      <c r="R179" s="71" t="str">
        <f t="shared" si="19"/>
        <v/>
      </c>
      <c r="S179" s="71" t="str">
        <f t="shared" si="20"/>
        <v/>
      </c>
      <c r="T179" s="71" t="str">
        <f t="shared" si="21"/>
        <v/>
      </c>
      <c r="U179" s="71" t="str">
        <f t="shared" si="22"/>
        <v/>
      </c>
      <c r="V179" s="71" t="str">
        <f t="shared" si="23"/>
        <v/>
      </c>
      <c r="W179" s="73" t="str">
        <f t="shared" si="24"/>
        <v/>
      </c>
      <c r="X179" s="6"/>
    </row>
    <row r="180" spans="5:24" ht="13.5" hidden="1" customHeight="1">
      <c r="E180" s="6"/>
      <c r="F180" s="25">
        <v>48700</v>
      </c>
      <c r="G180" s="86" t="str" cm="1">
        <f t="array" ref="G180">IF(G407="","",G407*LOOKUP($F180,_xlfn._xlws.FILTER($F$280:$F$289,G$280:G$289&lt;&gt;""),_xlfn._xlws.FILTER(G$280:G$289,G$280:G$289&lt;&gt;"")))</f>
        <v/>
      </c>
      <c r="H180" s="86" t="str" cm="1">
        <f t="array" ref="H180">IF(H407="","",H407*LOOKUP($F180,_xlfn._xlws.FILTER($F$280:$F$289,H$280:H$289&lt;&gt;""),_xlfn._xlws.FILTER(H$280:H$289,H$280:H$289&lt;&gt;"")))</f>
        <v/>
      </c>
      <c r="I180" s="86" t="str" cm="1">
        <f t="array" ref="I180">IF(I407="","",I407*LOOKUP($F180,_xlfn._xlws.FILTER($F$280:$F$289,I$280:I$289&lt;&gt;""),_xlfn._xlws.FILTER(I$280:I$289,I$280:I$289&lt;&gt;"")))</f>
        <v/>
      </c>
      <c r="J180" s="97" t="str" cm="1">
        <f t="array" ref="J180">IF(J407="","",J407*LOOKUP($F180,_xlfn._xlws.FILTER($F$280:$F$289,J$280:J$289&lt;&gt;""),_xlfn._xlws.FILTER(J$280:J$289,J$280:J$289&lt;&gt;"")))</f>
        <v/>
      </c>
      <c r="K180" s="86" t="str" cm="1">
        <f t="array" ref="K180">IF(K407="","",K407*LOOKUP($F180,_xlfn._xlws.FILTER($F$280:$F$289,K$280:K$289&lt;&gt;""),_xlfn._xlws.FILTER(K$280:K$289,K$280:K$289&lt;&gt;"")))</f>
        <v/>
      </c>
      <c r="L180" s="101" t="str" cm="1">
        <f t="array" ref="L180">IF(L407="","",L407*LOOKUP($F180,_xlfn._xlws.FILTER($F$280:$F$289,L$280:L$289&lt;&gt;""),_xlfn._xlws.FILTER(L$280:L$289,L$280:L$289&lt;&gt;"")))</f>
        <v/>
      </c>
      <c r="M180" s="99" t="str">
        <f t="shared" si="18"/>
        <v/>
      </c>
      <c r="N180" s="71" t="str">
        <f t="shared" si="25"/>
        <v/>
      </c>
      <c r="O180" s="6"/>
      <c r="P180" s="25">
        <v>48700</v>
      </c>
      <c r="Q180" s="71" t="str">
        <f t="shared" si="26"/>
        <v/>
      </c>
      <c r="R180" s="71" t="str">
        <f t="shared" si="19"/>
        <v/>
      </c>
      <c r="S180" s="71" t="str">
        <f t="shared" si="20"/>
        <v/>
      </c>
      <c r="T180" s="71" t="str">
        <f t="shared" si="21"/>
        <v/>
      </c>
      <c r="U180" s="71" t="str">
        <f t="shared" si="22"/>
        <v/>
      </c>
      <c r="V180" s="71" t="str">
        <f t="shared" si="23"/>
        <v/>
      </c>
      <c r="W180" s="73" t="str">
        <f t="shared" si="24"/>
        <v/>
      </c>
      <c r="X180" s="6"/>
    </row>
    <row r="181" spans="5:24" ht="13.5" hidden="1" customHeight="1">
      <c r="E181" s="6"/>
      <c r="F181" s="25">
        <v>48731</v>
      </c>
      <c r="G181" s="86" t="str" cm="1">
        <f t="array" ref="G181">IF(G408="","",G408*LOOKUP($F181,_xlfn._xlws.FILTER($F$280:$F$289,G$280:G$289&lt;&gt;""),_xlfn._xlws.FILTER(G$280:G$289,G$280:G$289&lt;&gt;"")))</f>
        <v/>
      </c>
      <c r="H181" s="86" t="str" cm="1">
        <f t="array" ref="H181">IF(H408="","",H408*LOOKUP($F181,_xlfn._xlws.FILTER($F$280:$F$289,H$280:H$289&lt;&gt;""),_xlfn._xlws.FILTER(H$280:H$289,H$280:H$289&lt;&gt;"")))</f>
        <v/>
      </c>
      <c r="I181" s="86" t="str" cm="1">
        <f t="array" ref="I181">IF(I408="","",I408*LOOKUP($F181,_xlfn._xlws.FILTER($F$280:$F$289,I$280:I$289&lt;&gt;""),_xlfn._xlws.FILTER(I$280:I$289,I$280:I$289&lt;&gt;"")))</f>
        <v/>
      </c>
      <c r="J181" s="97" t="str" cm="1">
        <f t="array" ref="J181">IF(J408="","",J408*LOOKUP($F181,_xlfn._xlws.FILTER($F$280:$F$289,J$280:J$289&lt;&gt;""),_xlfn._xlws.FILTER(J$280:J$289,J$280:J$289&lt;&gt;"")))</f>
        <v/>
      </c>
      <c r="K181" s="86" t="str" cm="1">
        <f t="array" ref="K181">IF(K408="","",K408*LOOKUP($F181,_xlfn._xlws.FILTER($F$280:$F$289,K$280:K$289&lt;&gt;""),_xlfn._xlws.FILTER(K$280:K$289,K$280:K$289&lt;&gt;"")))</f>
        <v/>
      </c>
      <c r="L181" s="101" t="str" cm="1">
        <f t="array" ref="L181">IF(L408="","",L408*LOOKUP($F181,_xlfn._xlws.FILTER($F$280:$F$289,L$280:L$289&lt;&gt;""),_xlfn._xlws.FILTER(L$280:L$289,L$280:L$289&lt;&gt;"")))</f>
        <v/>
      </c>
      <c r="M181" s="99" t="str">
        <f t="shared" si="18"/>
        <v/>
      </c>
      <c r="N181" s="71" t="str">
        <f t="shared" si="25"/>
        <v/>
      </c>
      <c r="O181" s="6"/>
      <c r="P181" s="25">
        <v>48731</v>
      </c>
      <c r="Q181" s="71" t="str">
        <f t="shared" si="26"/>
        <v/>
      </c>
      <c r="R181" s="71" t="str">
        <f t="shared" si="19"/>
        <v/>
      </c>
      <c r="S181" s="71" t="str">
        <f t="shared" si="20"/>
        <v/>
      </c>
      <c r="T181" s="71" t="str">
        <f t="shared" si="21"/>
        <v/>
      </c>
      <c r="U181" s="71" t="str">
        <f t="shared" si="22"/>
        <v/>
      </c>
      <c r="V181" s="71" t="str">
        <f t="shared" si="23"/>
        <v/>
      </c>
      <c r="W181" s="73" t="str">
        <f t="shared" si="24"/>
        <v/>
      </c>
      <c r="X181" s="6"/>
    </row>
    <row r="182" spans="5:24" ht="13.5" hidden="1" customHeight="1">
      <c r="E182" s="6"/>
      <c r="F182" s="25">
        <v>48761</v>
      </c>
      <c r="G182" s="86" t="str" cm="1">
        <f t="array" ref="G182">IF(G409="","",G409*LOOKUP($F182,_xlfn._xlws.FILTER($F$280:$F$289,G$280:G$289&lt;&gt;""),_xlfn._xlws.FILTER(G$280:G$289,G$280:G$289&lt;&gt;"")))</f>
        <v/>
      </c>
      <c r="H182" s="86" t="str" cm="1">
        <f t="array" ref="H182">IF(H409="","",H409*LOOKUP($F182,_xlfn._xlws.FILTER($F$280:$F$289,H$280:H$289&lt;&gt;""),_xlfn._xlws.FILTER(H$280:H$289,H$280:H$289&lt;&gt;"")))</f>
        <v/>
      </c>
      <c r="I182" s="86" t="str" cm="1">
        <f t="array" ref="I182">IF(I409="","",I409*LOOKUP($F182,_xlfn._xlws.FILTER($F$280:$F$289,I$280:I$289&lt;&gt;""),_xlfn._xlws.FILTER(I$280:I$289,I$280:I$289&lt;&gt;"")))</f>
        <v/>
      </c>
      <c r="J182" s="97" t="str" cm="1">
        <f t="array" ref="J182">IF(J409="","",J409*LOOKUP($F182,_xlfn._xlws.FILTER($F$280:$F$289,J$280:J$289&lt;&gt;""),_xlfn._xlws.FILTER(J$280:J$289,J$280:J$289&lt;&gt;"")))</f>
        <v/>
      </c>
      <c r="K182" s="86" t="str" cm="1">
        <f t="array" ref="K182">IF(K409="","",K409*LOOKUP($F182,_xlfn._xlws.FILTER($F$280:$F$289,K$280:K$289&lt;&gt;""),_xlfn._xlws.FILTER(K$280:K$289,K$280:K$289&lt;&gt;"")))</f>
        <v/>
      </c>
      <c r="L182" s="101" t="str" cm="1">
        <f t="array" ref="L182">IF(L409="","",L409*LOOKUP($F182,_xlfn._xlws.FILTER($F$280:$F$289,L$280:L$289&lt;&gt;""),_xlfn._xlws.FILTER(L$280:L$289,L$280:L$289&lt;&gt;"")))</f>
        <v/>
      </c>
      <c r="M182" s="99" t="str">
        <f t="shared" si="18"/>
        <v/>
      </c>
      <c r="N182" s="71" t="str">
        <f t="shared" si="25"/>
        <v/>
      </c>
      <c r="O182" s="6"/>
      <c r="P182" s="25">
        <v>48761</v>
      </c>
      <c r="Q182" s="71" t="str">
        <f t="shared" si="26"/>
        <v/>
      </c>
      <c r="R182" s="71" t="str">
        <f t="shared" si="19"/>
        <v/>
      </c>
      <c r="S182" s="71" t="str">
        <f t="shared" si="20"/>
        <v/>
      </c>
      <c r="T182" s="71" t="str">
        <f t="shared" si="21"/>
        <v/>
      </c>
      <c r="U182" s="71" t="str">
        <f t="shared" si="22"/>
        <v/>
      </c>
      <c r="V182" s="71" t="str">
        <f t="shared" si="23"/>
        <v/>
      </c>
      <c r="W182" s="73" t="str">
        <f t="shared" si="24"/>
        <v/>
      </c>
      <c r="X182" s="6"/>
    </row>
    <row r="183" spans="5:24" ht="13.5" hidden="1" customHeight="1">
      <c r="E183" s="6"/>
      <c r="F183" s="25">
        <v>48792</v>
      </c>
      <c r="G183" s="86" t="str" cm="1">
        <f t="array" ref="G183">IF(G410="","",G410*LOOKUP($F183,_xlfn._xlws.FILTER($F$280:$F$289,G$280:G$289&lt;&gt;""),_xlfn._xlws.FILTER(G$280:G$289,G$280:G$289&lt;&gt;"")))</f>
        <v/>
      </c>
      <c r="H183" s="86" t="str" cm="1">
        <f t="array" ref="H183">IF(H410="","",H410*LOOKUP($F183,_xlfn._xlws.FILTER($F$280:$F$289,H$280:H$289&lt;&gt;""),_xlfn._xlws.FILTER(H$280:H$289,H$280:H$289&lt;&gt;"")))</f>
        <v/>
      </c>
      <c r="I183" s="86" t="str" cm="1">
        <f t="array" ref="I183">IF(I410="","",I410*LOOKUP($F183,_xlfn._xlws.FILTER($F$280:$F$289,I$280:I$289&lt;&gt;""),_xlfn._xlws.FILTER(I$280:I$289,I$280:I$289&lt;&gt;"")))</f>
        <v/>
      </c>
      <c r="J183" s="97" t="str" cm="1">
        <f t="array" ref="J183">IF(J410="","",J410*LOOKUP($F183,_xlfn._xlws.FILTER($F$280:$F$289,J$280:J$289&lt;&gt;""),_xlfn._xlws.FILTER(J$280:J$289,J$280:J$289&lt;&gt;"")))</f>
        <v/>
      </c>
      <c r="K183" s="86" t="str" cm="1">
        <f t="array" ref="K183">IF(K410="","",K410*LOOKUP($F183,_xlfn._xlws.FILTER($F$280:$F$289,K$280:K$289&lt;&gt;""),_xlfn._xlws.FILTER(K$280:K$289,K$280:K$289&lt;&gt;"")))</f>
        <v/>
      </c>
      <c r="L183" s="101" t="str" cm="1">
        <f t="array" ref="L183">IF(L410="","",L410*LOOKUP($F183,_xlfn._xlws.FILTER($F$280:$F$289,L$280:L$289&lt;&gt;""),_xlfn._xlws.FILTER(L$280:L$289,L$280:L$289&lt;&gt;"")))</f>
        <v/>
      </c>
      <c r="M183" s="99" t="str">
        <f t="shared" si="18"/>
        <v/>
      </c>
      <c r="N183" s="71" t="str">
        <f t="shared" si="25"/>
        <v/>
      </c>
      <c r="O183" s="6"/>
      <c r="P183" s="25">
        <v>48792</v>
      </c>
      <c r="Q183" s="71" t="str">
        <f t="shared" si="26"/>
        <v/>
      </c>
      <c r="R183" s="71" t="str">
        <f t="shared" si="19"/>
        <v/>
      </c>
      <c r="S183" s="71" t="str">
        <f t="shared" si="20"/>
        <v/>
      </c>
      <c r="T183" s="71" t="str">
        <f t="shared" si="21"/>
        <v/>
      </c>
      <c r="U183" s="71" t="str">
        <f t="shared" si="22"/>
        <v/>
      </c>
      <c r="V183" s="71" t="str">
        <f t="shared" si="23"/>
        <v/>
      </c>
      <c r="W183" s="73" t="str">
        <f t="shared" si="24"/>
        <v/>
      </c>
      <c r="X183" s="6"/>
    </row>
    <row r="184" spans="5:24" ht="13.5" hidden="1" customHeight="1">
      <c r="E184" s="6"/>
      <c r="F184" s="25">
        <v>48823</v>
      </c>
      <c r="G184" s="86" t="str" cm="1">
        <f t="array" ref="G184">IF(G411="","",G411*LOOKUP($F184,_xlfn._xlws.FILTER($F$280:$F$289,G$280:G$289&lt;&gt;""),_xlfn._xlws.FILTER(G$280:G$289,G$280:G$289&lt;&gt;"")))</f>
        <v/>
      </c>
      <c r="H184" s="86" t="str" cm="1">
        <f t="array" ref="H184">IF(H411="","",H411*LOOKUP($F184,_xlfn._xlws.FILTER($F$280:$F$289,H$280:H$289&lt;&gt;""),_xlfn._xlws.FILTER(H$280:H$289,H$280:H$289&lt;&gt;"")))</f>
        <v/>
      </c>
      <c r="I184" s="86" t="str" cm="1">
        <f t="array" ref="I184">IF(I411="","",I411*LOOKUP($F184,_xlfn._xlws.FILTER($F$280:$F$289,I$280:I$289&lt;&gt;""),_xlfn._xlws.FILTER(I$280:I$289,I$280:I$289&lt;&gt;"")))</f>
        <v/>
      </c>
      <c r="J184" s="97" t="str" cm="1">
        <f t="array" ref="J184">IF(J411="","",J411*LOOKUP($F184,_xlfn._xlws.FILTER($F$280:$F$289,J$280:J$289&lt;&gt;""),_xlfn._xlws.FILTER(J$280:J$289,J$280:J$289&lt;&gt;"")))</f>
        <v/>
      </c>
      <c r="K184" s="86" t="str" cm="1">
        <f t="array" ref="K184">IF(K411="","",K411*LOOKUP($F184,_xlfn._xlws.FILTER($F$280:$F$289,K$280:K$289&lt;&gt;""),_xlfn._xlws.FILTER(K$280:K$289,K$280:K$289&lt;&gt;"")))</f>
        <v/>
      </c>
      <c r="L184" s="101" t="str" cm="1">
        <f t="array" ref="L184">IF(L411="","",L411*LOOKUP($F184,_xlfn._xlws.FILTER($F$280:$F$289,L$280:L$289&lt;&gt;""),_xlfn._xlws.FILTER(L$280:L$289,L$280:L$289&lt;&gt;"")))</f>
        <v/>
      </c>
      <c r="M184" s="99" t="str">
        <f t="shared" si="18"/>
        <v/>
      </c>
      <c r="N184" s="71" t="str">
        <f t="shared" si="25"/>
        <v/>
      </c>
      <c r="O184" s="6"/>
      <c r="P184" s="25">
        <v>48823</v>
      </c>
      <c r="Q184" s="71" t="str">
        <f t="shared" si="26"/>
        <v/>
      </c>
      <c r="R184" s="71" t="str">
        <f t="shared" si="19"/>
        <v/>
      </c>
      <c r="S184" s="71" t="str">
        <f t="shared" si="20"/>
        <v/>
      </c>
      <c r="T184" s="71" t="str">
        <f t="shared" si="21"/>
        <v/>
      </c>
      <c r="U184" s="71" t="str">
        <f t="shared" si="22"/>
        <v/>
      </c>
      <c r="V184" s="71" t="str">
        <f t="shared" si="23"/>
        <v/>
      </c>
      <c r="W184" s="73" t="str">
        <f t="shared" si="24"/>
        <v/>
      </c>
      <c r="X184" s="6"/>
    </row>
    <row r="185" spans="5:24" ht="13.5" hidden="1" customHeight="1">
      <c r="E185" s="6"/>
      <c r="F185" s="25">
        <v>48853</v>
      </c>
      <c r="G185" s="86" t="str" cm="1">
        <f t="array" ref="G185">IF(G412="","",G412*LOOKUP($F185,_xlfn._xlws.FILTER($F$280:$F$289,G$280:G$289&lt;&gt;""),_xlfn._xlws.FILTER(G$280:G$289,G$280:G$289&lt;&gt;"")))</f>
        <v/>
      </c>
      <c r="H185" s="86" t="str" cm="1">
        <f t="array" ref="H185">IF(H412="","",H412*LOOKUP($F185,_xlfn._xlws.FILTER($F$280:$F$289,H$280:H$289&lt;&gt;""),_xlfn._xlws.FILTER(H$280:H$289,H$280:H$289&lt;&gt;"")))</f>
        <v/>
      </c>
      <c r="I185" s="86" t="str" cm="1">
        <f t="array" ref="I185">IF(I412="","",I412*LOOKUP($F185,_xlfn._xlws.FILTER($F$280:$F$289,I$280:I$289&lt;&gt;""),_xlfn._xlws.FILTER(I$280:I$289,I$280:I$289&lt;&gt;"")))</f>
        <v/>
      </c>
      <c r="J185" s="97" t="str" cm="1">
        <f t="array" ref="J185">IF(J412="","",J412*LOOKUP($F185,_xlfn._xlws.FILTER($F$280:$F$289,J$280:J$289&lt;&gt;""),_xlfn._xlws.FILTER(J$280:J$289,J$280:J$289&lt;&gt;"")))</f>
        <v/>
      </c>
      <c r="K185" s="86" t="str" cm="1">
        <f t="array" ref="K185">IF(K412="","",K412*LOOKUP($F185,_xlfn._xlws.FILTER($F$280:$F$289,K$280:K$289&lt;&gt;""),_xlfn._xlws.FILTER(K$280:K$289,K$280:K$289&lt;&gt;"")))</f>
        <v/>
      </c>
      <c r="L185" s="101" t="str" cm="1">
        <f t="array" ref="L185">IF(L412="","",L412*LOOKUP($F185,_xlfn._xlws.FILTER($F$280:$F$289,L$280:L$289&lt;&gt;""),_xlfn._xlws.FILTER(L$280:L$289,L$280:L$289&lt;&gt;"")))</f>
        <v/>
      </c>
      <c r="M185" s="99" t="str">
        <f t="shared" si="18"/>
        <v/>
      </c>
      <c r="N185" s="71" t="str">
        <f t="shared" si="25"/>
        <v/>
      </c>
      <c r="O185" s="6"/>
      <c r="P185" s="25">
        <v>48853</v>
      </c>
      <c r="Q185" s="71" t="str">
        <f t="shared" si="26"/>
        <v/>
      </c>
      <c r="R185" s="71" t="str">
        <f t="shared" si="19"/>
        <v/>
      </c>
      <c r="S185" s="71" t="str">
        <f t="shared" si="20"/>
        <v/>
      </c>
      <c r="T185" s="71" t="str">
        <f t="shared" si="21"/>
        <v/>
      </c>
      <c r="U185" s="71" t="str">
        <f t="shared" si="22"/>
        <v/>
      </c>
      <c r="V185" s="71" t="str">
        <f t="shared" si="23"/>
        <v/>
      </c>
      <c r="W185" s="73" t="str">
        <f t="shared" si="24"/>
        <v/>
      </c>
      <c r="X185" s="6"/>
    </row>
    <row r="186" spans="5:24" ht="13.5" hidden="1" customHeight="1">
      <c r="E186" s="6"/>
      <c r="F186" s="25">
        <v>48884</v>
      </c>
      <c r="G186" s="86" t="str" cm="1">
        <f t="array" ref="G186">IF(G413="","",G413*LOOKUP($F186,_xlfn._xlws.FILTER($F$280:$F$289,G$280:G$289&lt;&gt;""),_xlfn._xlws.FILTER(G$280:G$289,G$280:G$289&lt;&gt;"")))</f>
        <v/>
      </c>
      <c r="H186" s="86" t="str" cm="1">
        <f t="array" ref="H186">IF(H413="","",H413*LOOKUP($F186,_xlfn._xlws.FILTER($F$280:$F$289,H$280:H$289&lt;&gt;""),_xlfn._xlws.FILTER(H$280:H$289,H$280:H$289&lt;&gt;"")))</f>
        <v/>
      </c>
      <c r="I186" s="86" t="str" cm="1">
        <f t="array" ref="I186">IF(I413="","",I413*LOOKUP($F186,_xlfn._xlws.FILTER($F$280:$F$289,I$280:I$289&lt;&gt;""),_xlfn._xlws.FILTER(I$280:I$289,I$280:I$289&lt;&gt;"")))</f>
        <v/>
      </c>
      <c r="J186" s="97" t="str" cm="1">
        <f t="array" ref="J186">IF(J413="","",J413*LOOKUP($F186,_xlfn._xlws.FILTER($F$280:$F$289,J$280:J$289&lt;&gt;""),_xlfn._xlws.FILTER(J$280:J$289,J$280:J$289&lt;&gt;"")))</f>
        <v/>
      </c>
      <c r="K186" s="86" t="str" cm="1">
        <f t="array" ref="K186">IF(K413="","",K413*LOOKUP($F186,_xlfn._xlws.FILTER($F$280:$F$289,K$280:K$289&lt;&gt;""),_xlfn._xlws.FILTER(K$280:K$289,K$280:K$289&lt;&gt;"")))</f>
        <v/>
      </c>
      <c r="L186" s="101" t="str" cm="1">
        <f t="array" ref="L186">IF(L413="","",L413*LOOKUP($F186,_xlfn._xlws.FILTER($F$280:$F$289,L$280:L$289&lt;&gt;""),_xlfn._xlws.FILTER(L$280:L$289,L$280:L$289&lt;&gt;"")))</f>
        <v/>
      </c>
      <c r="M186" s="99" t="str">
        <f t="shared" si="18"/>
        <v/>
      </c>
      <c r="N186" s="71" t="str">
        <f t="shared" si="25"/>
        <v/>
      </c>
      <c r="O186" s="6"/>
      <c r="P186" s="25">
        <v>48884</v>
      </c>
      <c r="Q186" s="71" t="str">
        <f t="shared" si="26"/>
        <v/>
      </c>
      <c r="R186" s="71" t="str">
        <f t="shared" si="19"/>
        <v/>
      </c>
      <c r="S186" s="71" t="str">
        <f t="shared" si="20"/>
        <v/>
      </c>
      <c r="T186" s="71" t="str">
        <f t="shared" si="21"/>
        <v/>
      </c>
      <c r="U186" s="71" t="str">
        <f t="shared" si="22"/>
        <v/>
      </c>
      <c r="V186" s="71" t="str">
        <f t="shared" si="23"/>
        <v/>
      </c>
      <c r="W186" s="73" t="str">
        <f t="shared" si="24"/>
        <v/>
      </c>
      <c r="X186" s="6"/>
    </row>
    <row r="187" spans="5:24" ht="13.5" hidden="1" customHeight="1">
      <c r="E187" s="6"/>
      <c r="F187" s="25">
        <v>48914</v>
      </c>
      <c r="G187" s="86" t="str" cm="1">
        <f t="array" ref="G187">IF(G414="","",G414*LOOKUP($F187,_xlfn._xlws.FILTER($F$280:$F$289,G$280:G$289&lt;&gt;""),_xlfn._xlws.FILTER(G$280:G$289,G$280:G$289&lt;&gt;"")))</f>
        <v/>
      </c>
      <c r="H187" s="86" t="str" cm="1">
        <f t="array" ref="H187">IF(H414="","",H414*LOOKUP($F187,_xlfn._xlws.FILTER($F$280:$F$289,H$280:H$289&lt;&gt;""),_xlfn._xlws.FILTER(H$280:H$289,H$280:H$289&lt;&gt;"")))</f>
        <v/>
      </c>
      <c r="I187" s="86" t="str" cm="1">
        <f t="array" ref="I187">IF(I414="","",I414*LOOKUP($F187,_xlfn._xlws.FILTER($F$280:$F$289,I$280:I$289&lt;&gt;""),_xlfn._xlws.FILTER(I$280:I$289,I$280:I$289&lt;&gt;"")))</f>
        <v/>
      </c>
      <c r="J187" s="97" t="str" cm="1">
        <f t="array" ref="J187">IF(J414="","",J414*LOOKUP($F187,_xlfn._xlws.FILTER($F$280:$F$289,J$280:J$289&lt;&gt;""),_xlfn._xlws.FILTER(J$280:J$289,J$280:J$289&lt;&gt;"")))</f>
        <v/>
      </c>
      <c r="K187" s="86" t="str" cm="1">
        <f t="array" ref="K187">IF(K414="","",K414*LOOKUP($F187,_xlfn._xlws.FILTER($F$280:$F$289,K$280:K$289&lt;&gt;""),_xlfn._xlws.FILTER(K$280:K$289,K$280:K$289&lt;&gt;"")))</f>
        <v/>
      </c>
      <c r="L187" s="101" t="str" cm="1">
        <f t="array" ref="L187">IF(L414="","",L414*LOOKUP($F187,_xlfn._xlws.FILTER($F$280:$F$289,L$280:L$289&lt;&gt;""),_xlfn._xlws.FILTER(L$280:L$289,L$280:L$289&lt;&gt;"")))</f>
        <v/>
      </c>
      <c r="M187" s="99" t="str">
        <f t="shared" si="18"/>
        <v/>
      </c>
      <c r="N187" s="71" t="str">
        <f t="shared" si="25"/>
        <v/>
      </c>
      <c r="O187" s="6"/>
      <c r="P187" s="25">
        <v>48914</v>
      </c>
      <c r="Q187" s="71" t="str">
        <f t="shared" si="26"/>
        <v/>
      </c>
      <c r="R187" s="71" t="str">
        <f t="shared" si="19"/>
        <v/>
      </c>
      <c r="S187" s="71" t="str">
        <f t="shared" si="20"/>
        <v/>
      </c>
      <c r="T187" s="71" t="str">
        <f t="shared" si="21"/>
        <v/>
      </c>
      <c r="U187" s="71" t="str">
        <f t="shared" si="22"/>
        <v/>
      </c>
      <c r="V187" s="71" t="str">
        <f t="shared" si="23"/>
        <v/>
      </c>
      <c r="W187" s="73" t="str">
        <f t="shared" si="24"/>
        <v/>
      </c>
      <c r="X187" s="6"/>
    </row>
    <row r="188" spans="5:24" ht="13.5" hidden="1" customHeight="1">
      <c r="E188" s="6"/>
      <c r="F188" s="25">
        <v>48945</v>
      </c>
      <c r="G188" s="86" t="str" cm="1">
        <f t="array" ref="G188">IF(G415="","",G415*LOOKUP($F188,_xlfn._xlws.FILTER($F$280:$F$289,G$280:G$289&lt;&gt;""),_xlfn._xlws.FILTER(G$280:G$289,G$280:G$289&lt;&gt;"")))</f>
        <v/>
      </c>
      <c r="H188" s="86" t="str" cm="1">
        <f t="array" ref="H188">IF(H415="","",H415*LOOKUP($F188,_xlfn._xlws.FILTER($F$280:$F$289,H$280:H$289&lt;&gt;""),_xlfn._xlws.FILTER(H$280:H$289,H$280:H$289&lt;&gt;"")))</f>
        <v/>
      </c>
      <c r="I188" s="86" t="str" cm="1">
        <f t="array" ref="I188">IF(I415="","",I415*LOOKUP($F188,_xlfn._xlws.FILTER($F$280:$F$289,I$280:I$289&lt;&gt;""),_xlfn._xlws.FILTER(I$280:I$289,I$280:I$289&lt;&gt;"")))</f>
        <v/>
      </c>
      <c r="J188" s="97" t="str" cm="1">
        <f t="array" ref="J188">IF(J415="","",J415*LOOKUP($F188,_xlfn._xlws.FILTER($F$280:$F$289,J$280:J$289&lt;&gt;""),_xlfn._xlws.FILTER(J$280:J$289,J$280:J$289&lt;&gt;"")))</f>
        <v/>
      </c>
      <c r="K188" s="86" t="str" cm="1">
        <f t="array" ref="K188">IF(K415="","",K415*LOOKUP($F188,_xlfn._xlws.FILTER($F$280:$F$289,K$280:K$289&lt;&gt;""),_xlfn._xlws.FILTER(K$280:K$289,K$280:K$289&lt;&gt;"")))</f>
        <v/>
      </c>
      <c r="L188" s="101" t="str" cm="1">
        <f t="array" ref="L188">IF(L415="","",L415*LOOKUP($F188,_xlfn._xlws.FILTER($F$280:$F$289,L$280:L$289&lt;&gt;""),_xlfn._xlws.FILTER(L$280:L$289,L$280:L$289&lt;&gt;"")))</f>
        <v/>
      </c>
      <c r="M188" s="99" t="str">
        <f t="shared" si="18"/>
        <v/>
      </c>
      <c r="N188" s="71" t="str">
        <f t="shared" si="25"/>
        <v/>
      </c>
      <c r="O188" s="6"/>
      <c r="P188" s="25">
        <v>48945</v>
      </c>
      <c r="Q188" s="71" t="str">
        <f t="shared" si="26"/>
        <v/>
      </c>
      <c r="R188" s="71" t="str">
        <f t="shared" si="19"/>
        <v/>
      </c>
      <c r="S188" s="71" t="str">
        <f t="shared" si="20"/>
        <v/>
      </c>
      <c r="T188" s="71" t="str">
        <f t="shared" si="21"/>
        <v/>
      </c>
      <c r="U188" s="71" t="str">
        <f t="shared" si="22"/>
        <v/>
      </c>
      <c r="V188" s="71" t="str">
        <f t="shared" si="23"/>
        <v/>
      </c>
      <c r="W188" s="73" t="str">
        <f t="shared" si="24"/>
        <v/>
      </c>
      <c r="X188" s="6"/>
    </row>
    <row r="189" spans="5:24" ht="13.5" hidden="1" customHeight="1">
      <c r="E189" s="6"/>
      <c r="F189" s="25">
        <v>48976</v>
      </c>
      <c r="G189" s="86" t="str" cm="1">
        <f t="array" ref="G189">IF(G416="","",G416*LOOKUP($F189,_xlfn._xlws.FILTER($F$280:$F$289,G$280:G$289&lt;&gt;""),_xlfn._xlws.FILTER(G$280:G$289,G$280:G$289&lt;&gt;"")))</f>
        <v/>
      </c>
      <c r="H189" s="86" t="str" cm="1">
        <f t="array" ref="H189">IF(H416="","",H416*LOOKUP($F189,_xlfn._xlws.FILTER($F$280:$F$289,H$280:H$289&lt;&gt;""),_xlfn._xlws.FILTER(H$280:H$289,H$280:H$289&lt;&gt;"")))</f>
        <v/>
      </c>
      <c r="I189" s="86" t="str" cm="1">
        <f t="array" ref="I189">IF(I416="","",I416*LOOKUP($F189,_xlfn._xlws.FILTER($F$280:$F$289,I$280:I$289&lt;&gt;""),_xlfn._xlws.FILTER(I$280:I$289,I$280:I$289&lt;&gt;"")))</f>
        <v/>
      </c>
      <c r="J189" s="97" t="str" cm="1">
        <f t="array" ref="J189">IF(J416="","",J416*LOOKUP($F189,_xlfn._xlws.FILTER($F$280:$F$289,J$280:J$289&lt;&gt;""),_xlfn._xlws.FILTER(J$280:J$289,J$280:J$289&lt;&gt;"")))</f>
        <v/>
      </c>
      <c r="K189" s="86" t="str" cm="1">
        <f t="array" ref="K189">IF(K416="","",K416*LOOKUP($F189,_xlfn._xlws.FILTER($F$280:$F$289,K$280:K$289&lt;&gt;""),_xlfn._xlws.FILTER(K$280:K$289,K$280:K$289&lt;&gt;"")))</f>
        <v/>
      </c>
      <c r="L189" s="101" t="str" cm="1">
        <f t="array" ref="L189">IF(L416="","",L416*LOOKUP($F189,_xlfn._xlws.FILTER($F$280:$F$289,L$280:L$289&lt;&gt;""),_xlfn._xlws.FILTER(L$280:L$289,L$280:L$289&lt;&gt;"")))</f>
        <v/>
      </c>
      <c r="M189" s="99" t="str">
        <f t="shared" si="18"/>
        <v/>
      </c>
      <c r="N189" s="71" t="str">
        <f t="shared" si="25"/>
        <v/>
      </c>
      <c r="O189" s="6"/>
      <c r="P189" s="25">
        <v>48976</v>
      </c>
      <c r="Q189" s="71" t="str">
        <f t="shared" si="26"/>
        <v/>
      </c>
      <c r="R189" s="71" t="str">
        <f t="shared" si="19"/>
        <v/>
      </c>
      <c r="S189" s="71" t="str">
        <f t="shared" si="20"/>
        <v/>
      </c>
      <c r="T189" s="71" t="str">
        <f t="shared" si="21"/>
        <v/>
      </c>
      <c r="U189" s="71" t="str">
        <f t="shared" si="22"/>
        <v/>
      </c>
      <c r="V189" s="71" t="str">
        <f t="shared" si="23"/>
        <v/>
      </c>
      <c r="W189" s="73" t="str">
        <f t="shared" si="24"/>
        <v/>
      </c>
      <c r="X189" s="6"/>
    </row>
    <row r="190" spans="5:24" ht="13.5" hidden="1" customHeight="1">
      <c r="E190" s="6"/>
      <c r="F190" s="25">
        <v>49004</v>
      </c>
      <c r="G190" s="86" t="str" cm="1">
        <f t="array" ref="G190">IF(G417="","",G417*LOOKUP($F190,_xlfn._xlws.FILTER($F$280:$F$289,G$280:G$289&lt;&gt;""),_xlfn._xlws.FILTER(G$280:G$289,G$280:G$289&lt;&gt;"")))</f>
        <v/>
      </c>
      <c r="H190" s="86" t="str" cm="1">
        <f t="array" ref="H190">IF(H417="","",H417*LOOKUP($F190,_xlfn._xlws.FILTER($F$280:$F$289,H$280:H$289&lt;&gt;""),_xlfn._xlws.FILTER(H$280:H$289,H$280:H$289&lt;&gt;"")))</f>
        <v/>
      </c>
      <c r="I190" s="86" t="str" cm="1">
        <f t="array" ref="I190">IF(I417="","",I417*LOOKUP($F190,_xlfn._xlws.FILTER($F$280:$F$289,I$280:I$289&lt;&gt;""),_xlfn._xlws.FILTER(I$280:I$289,I$280:I$289&lt;&gt;"")))</f>
        <v/>
      </c>
      <c r="J190" s="97" t="str" cm="1">
        <f t="array" ref="J190">IF(J417="","",J417*LOOKUP($F190,_xlfn._xlws.FILTER($F$280:$F$289,J$280:J$289&lt;&gt;""),_xlfn._xlws.FILTER(J$280:J$289,J$280:J$289&lt;&gt;"")))</f>
        <v/>
      </c>
      <c r="K190" s="86" t="str" cm="1">
        <f t="array" ref="K190">IF(K417="","",K417*LOOKUP($F190,_xlfn._xlws.FILTER($F$280:$F$289,K$280:K$289&lt;&gt;""),_xlfn._xlws.FILTER(K$280:K$289,K$280:K$289&lt;&gt;"")))</f>
        <v/>
      </c>
      <c r="L190" s="101" t="str" cm="1">
        <f t="array" ref="L190">IF(L417="","",L417*LOOKUP($F190,_xlfn._xlws.FILTER($F$280:$F$289,L$280:L$289&lt;&gt;""),_xlfn._xlws.FILTER(L$280:L$289,L$280:L$289&lt;&gt;"")))</f>
        <v/>
      </c>
      <c r="M190" s="99" t="str">
        <f t="shared" si="18"/>
        <v/>
      </c>
      <c r="N190" s="71" t="str">
        <f t="shared" si="25"/>
        <v/>
      </c>
      <c r="O190" s="6"/>
      <c r="P190" s="25">
        <v>49004</v>
      </c>
      <c r="Q190" s="71" t="str">
        <f t="shared" si="26"/>
        <v/>
      </c>
      <c r="R190" s="71" t="str">
        <f t="shared" si="19"/>
        <v/>
      </c>
      <c r="S190" s="71" t="str">
        <f t="shared" si="20"/>
        <v/>
      </c>
      <c r="T190" s="71" t="str">
        <f t="shared" si="21"/>
        <v/>
      </c>
      <c r="U190" s="71" t="str">
        <f t="shared" si="22"/>
        <v/>
      </c>
      <c r="V190" s="71" t="str">
        <f t="shared" si="23"/>
        <v/>
      </c>
      <c r="W190" s="73" t="str">
        <f t="shared" si="24"/>
        <v/>
      </c>
      <c r="X190" s="6"/>
    </row>
    <row r="191" spans="5:24" ht="13.5" hidden="1" customHeight="1">
      <c r="E191" s="6"/>
      <c r="F191" s="25">
        <v>49035</v>
      </c>
      <c r="G191" s="86" t="str" cm="1">
        <f t="array" ref="G191">IF(G418="","",G418*LOOKUP($F191,_xlfn._xlws.FILTER($F$280:$F$289,G$280:G$289&lt;&gt;""),_xlfn._xlws.FILTER(G$280:G$289,G$280:G$289&lt;&gt;"")))</f>
        <v/>
      </c>
      <c r="H191" s="86" t="str" cm="1">
        <f t="array" ref="H191">IF(H418="","",H418*LOOKUP($F191,_xlfn._xlws.FILTER($F$280:$F$289,H$280:H$289&lt;&gt;""),_xlfn._xlws.FILTER(H$280:H$289,H$280:H$289&lt;&gt;"")))</f>
        <v/>
      </c>
      <c r="I191" s="86" t="str" cm="1">
        <f t="array" ref="I191">IF(I418="","",I418*LOOKUP($F191,_xlfn._xlws.FILTER($F$280:$F$289,I$280:I$289&lt;&gt;""),_xlfn._xlws.FILTER(I$280:I$289,I$280:I$289&lt;&gt;"")))</f>
        <v/>
      </c>
      <c r="J191" s="97" t="str" cm="1">
        <f t="array" ref="J191">IF(J418="","",J418*LOOKUP($F191,_xlfn._xlws.FILTER($F$280:$F$289,J$280:J$289&lt;&gt;""),_xlfn._xlws.FILTER(J$280:J$289,J$280:J$289&lt;&gt;"")))</f>
        <v/>
      </c>
      <c r="K191" s="86" t="str" cm="1">
        <f t="array" ref="K191">IF(K418="","",K418*LOOKUP($F191,_xlfn._xlws.FILTER($F$280:$F$289,K$280:K$289&lt;&gt;""),_xlfn._xlws.FILTER(K$280:K$289,K$280:K$289&lt;&gt;"")))</f>
        <v/>
      </c>
      <c r="L191" s="101" t="str" cm="1">
        <f t="array" ref="L191">IF(L418="","",L418*LOOKUP($F191,_xlfn._xlws.FILTER($F$280:$F$289,L$280:L$289&lt;&gt;""),_xlfn._xlws.FILTER(L$280:L$289,L$280:L$289&lt;&gt;"")))</f>
        <v/>
      </c>
      <c r="M191" s="99" t="str">
        <f t="shared" si="18"/>
        <v/>
      </c>
      <c r="N191" s="71" t="str">
        <f t="shared" si="25"/>
        <v/>
      </c>
      <c r="O191" s="6"/>
      <c r="P191" s="25">
        <v>49035</v>
      </c>
      <c r="Q191" s="71" t="str">
        <f t="shared" si="26"/>
        <v/>
      </c>
      <c r="R191" s="71" t="str">
        <f t="shared" si="19"/>
        <v/>
      </c>
      <c r="S191" s="71" t="str">
        <f t="shared" si="20"/>
        <v/>
      </c>
      <c r="T191" s="71" t="str">
        <f t="shared" si="21"/>
        <v/>
      </c>
      <c r="U191" s="71" t="str">
        <f t="shared" si="22"/>
        <v/>
      </c>
      <c r="V191" s="71" t="str">
        <f t="shared" si="23"/>
        <v/>
      </c>
      <c r="W191" s="73" t="str">
        <f t="shared" si="24"/>
        <v/>
      </c>
      <c r="X191" s="6"/>
    </row>
    <row r="192" spans="5:24" ht="13.5" hidden="1" customHeight="1">
      <c r="E192" s="6"/>
      <c r="F192" s="25">
        <v>49065</v>
      </c>
      <c r="G192" s="86" t="str" cm="1">
        <f t="array" ref="G192">IF(G419="","",G419*LOOKUP($F192,_xlfn._xlws.FILTER($F$280:$F$289,G$280:G$289&lt;&gt;""),_xlfn._xlws.FILTER(G$280:G$289,G$280:G$289&lt;&gt;"")))</f>
        <v/>
      </c>
      <c r="H192" s="86" t="str" cm="1">
        <f t="array" ref="H192">IF(H419="","",H419*LOOKUP($F192,_xlfn._xlws.FILTER($F$280:$F$289,H$280:H$289&lt;&gt;""),_xlfn._xlws.FILTER(H$280:H$289,H$280:H$289&lt;&gt;"")))</f>
        <v/>
      </c>
      <c r="I192" s="86" t="str" cm="1">
        <f t="array" ref="I192">IF(I419="","",I419*LOOKUP($F192,_xlfn._xlws.FILTER($F$280:$F$289,I$280:I$289&lt;&gt;""),_xlfn._xlws.FILTER(I$280:I$289,I$280:I$289&lt;&gt;"")))</f>
        <v/>
      </c>
      <c r="J192" s="97" t="str" cm="1">
        <f t="array" ref="J192">IF(J419="","",J419*LOOKUP($F192,_xlfn._xlws.FILTER($F$280:$F$289,J$280:J$289&lt;&gt;""),_xlfn._xlws.FILTER(J$280:J$289,J$280:J$289&lt;&gt;"")))</f>
        <v/>
      </c>
      <c r="K192" s="86" t="str" cm="1">
        <f t="array" ref="K192">IF(K419="","",K419*LOOKUP($F192,_xlfn._xlws.FILTER($F$280:$F$289,K$280:K$289&lt;&gt;""),_xlfn._xlws.FILTER(K$280:K$289,K$280:K$289&lt;&gt;"")))</f>
        <v/>
      </c>
      <c r="L192" s="101" t="str" cm="1">
        <f t="array" ref="L192">IF(L419="","",L419*LOOKUP($F192,_xlfn._xlws.FILTER($F$280:$F$289,L$280:L$289&lt;&gt;""),_xlfn._xlws.FILTER(L$280:L$289,L$280:L$289&lt;&gt;"")))</f>
        <v/>
      </c>
      <c r="M192" s="99" t="str">
        <f t="shared" si="18"/>
        <v/>
      </c>
      <c r="N192" s="71" t="str">
        <f t="shared" si="25"/>
        <v/>
      </c>
      <c r="O192" s="6"/>
      <c r="P192" s="25">
        <v>49065</v>
      </c>
      <c r="Q192" s="71" t="str">
        <f t="shared" si="26"/>
        <v/>
      </c>
      <c r="R192" s="71" t="str">
        <f t="shared" si="19"/>
        <v/>
      </c>
      <c r="S192" s="71" t="str">
        <f t="shared" si="20"/>
        <v/>
      </c>
      <c r="T192" s="71" t="str">
        <f t="shared" si="21"/>
        <v/>
      </c>
      <c r="U192" s="71" t="str">
        <f t="shared" si="22"/>
        <v/>
      </c>
      <c r="V192" s="71" t="str">
        <f t="shared" si="23"/>
        <v/>
      </c>
      <c r="W192" s="73" t="str">
        <f t="shared" si="24"/>
        <v/>
      </c>
      <c r="X192" s="6"/>
    </row>
    <row r="193" spans="5:24" ht="13.5" hidden="1" customHeight="1">
      <c r="E193" s="6"/>
      <c r="F193" s="25">
        <v>49096</v>
      </c>
      <c r="G193" s="86" t="str" cm="1">
        <f t="array" ref="G193">IF(G420="","",G420*LOOKUP($F193,_xlfn._xlws.FILTER($F$280:$F$289,G$280:G$289&lt;&gt;""),_xlfn._xlws.FILTER(G$280:G$289,G$280:G$289&lt;&gt;"")))</f>
        <v/>
      </c>
      <c r="H193" s="86" t="str" cm="1">
        <f t="array" ref="H193">IF(H420="","",H420*LOOKUP($F193,_xlfn._xlws.FILTER($F$280:$F$289,H$280:H$289&lt;&gt;""),_xlfn._xlws.FILTER(H$280:H$289,H$280:H$289&lt;&gt;"")))</f>
        <v/>
      </c>
      <c r="I193" s="86" t="str" cm="1">
        <f t="array" ref="I193">IF(I420="","",I420*LOOKUP($F193,_xlfn._xlws.FILTER($F$280:$F$289,I$280:I$289&lt;&gt;""),_xlfn._xlws.FILTER(I$280:I$289,I$280:I$289&lt;&gt;"")))</f>
        <v/>
      </c>
      <c r="J193" s="97" t="str" cm="1">
        <f t="array" ref="J193">IF(J420="","",J420*LOOKUP($F193,_xlfn._xlws.FILTER($F$280:$F$289,J$280:J$289&lt;&gt;""),_xlfn._xlws.FILTER(J$280:J$289,J$280:J$289&lt;&gt;"")))</f>
        <v/>
      </c>
      <c r="K193" s="86" t="str" cm="1">
        <f t="array" ref="K193">IF(K420="","",K420*LOOKUP($F193,_xlfn._xlws.FILTER($F$280:$F$289,K$280:K$289&lt;&gt;""),_xlfn._xlws.FILTER(K$280:K$289,K$280:K$289&lt;&gt;"")))</f>
        <v/>
      </c>
      <c r="L193" s="101" t="str" cm="1">
        <f t="array" ref="L193">IF(L420="","",L420*LOOKUP($F193,_xlfn._xlws.FILTER($F$280:$F$289,L$280:L$289&lt;&gt;""),_xlfn._xlws.FILTER(L$280:L$289,L$280:L$289&lt;&gt;"")))</f>
        <v/>
      </c>
      <c r="M193" s="99" t="str">
        <f t="shared" si="18"/>
        <v/>
      </c>
      <c r="N193" s="71" t="str">
        <f t="shared" si="25"/>
        <v/>
      </c>
      <c r="O193" s="6"/>
      <c r="P193" s="25">
        <v>49096</v>
      </c>
      <c r="Q193" s="71" t="str">
        <f t="shared" si="26"/>
        <v/>
      </c>
      <c r="R193" s="71" t="str">
        <f t="shared" si="19"/>
        <v/>
      </c>
      <c r="S193" s="71" t="str">
        <f t="shared" si="20"/>
        <v/>
      </c>
      <c r="T193" s="71" t="str">
        <f t="shared" si="21"/>
        <v/>
      </c>
      <c r="U193" s="71" t="str">
        <f t="shared" si="22"/>
        <v/>
      </c>
      <c r="V193" s="71" t="str">
        <f t="shared" si="23"/>
        <v/>
      </c>
      <c r="W193" s="73" t="str">
        <f t="shared" si="24"/>
        <v/>
      </c>
      <c r="X193" s="6"/>
    </row>
    <row r="194" spans="5:24" ht="13.5" hidden="1" customHeight="1">
      <c r="E194" s="6"/>
      <c r="F194" s="25">
        <v>49126</v>
      </c>
      <c r="G194" s="86" t="str" cm="1">
        <f t="array" ref="G194">IF(G421="","",G421*LOOKUP($F194,_xlfn._xlws.FILTER($F$280:$F$289,G$280:G$289&lt;&gt;""),_xlfn._xlws.FILTER(G$280:G$289,G$280:G$289&lt;&gt;"")))</f>
        <v/>
      </c>
      <c r="H194" s="86" t="str" cm="1">
        <f t="array" ref="H194">IF(H421="","",H421*LOOKUP($F194,_xlfn._xlws.FILTER($F$280:$F$289,H$280:H$289&lt;&gt;""),_xlfn._xlws.FILTER(H$280:H$289,H$280:H$289&lt;&gt;"")))</f>
        <v/>
      </c>
      <c r="I194" s="86" t="str" cm="1">
        <f t="array" ref="I194">IF(I421="","",I421*LOOKUP($F194,_xlfn._xlws.FILTER($F$280:$F$289,I$280:I$289&lt;&gt;""),_xlfn._xlws.FILTER(I$280:I$289,I$280:I$289&lt;&gt;"")))</f>
        <v/>
      </c>
      <c r="J194" s="97" t="str" cm="1">
        <f t="array" ref="J194">IF(J421="","",J421*LOOKUP($F194,_xlfn._xlws.FILTER($F$280:$F$289,J$280:J$289&lt;&gt;""),_xlfn._xlws.FILTER(J$280:J$289,J$280:J$289&lt;&gt;"")))</f>
        <v/>
      </c>
      <c r="K194" s="86" t="str" cm="1">
        <f t="array" ref="K194">IF(K421="","",K421*LOOKUP($F194,_xlfn._xlws.FILTER($F$280:$F$289,K$280:K$289&lt;&gt;""),_xlfn._xlws.FILTER(K$280:K$289,K$280:K$289&lt;&gt;"")))</f>
        <v/>
      </c>
      <c r="L194" s="101" t="str" cm="1">
        <f t="array" ref="L194">IF(L421="","",L421*LOOKUP($F194,_xlfn._xlws.FILTER($F$280:$F$289,L$280:L$289&lt;&gt;""),_xlfn._xlws.FILTER(L$280:L$289,L$280:L$289&lt;&gt;"")))</f>
        <v/>
      </c>
      <c r="M194" s="99" t="str">
        <f t="shared" si="18"/>
        <v/>
      </c>
      <c r="N194" s="71" t="str">
        <f t="shared" si="25"/>
        <v/>
      </c>
      <c r="O194" s="6"/>
      <c r="P194" s="25">
        <v>49126</v>
      </c>
      <c r="Q194" s="71" t="str">
        <f t="shared" si="26"/>
        <v/>
      </c>
      <c r="R194" s="71" t="str">
        <f t="shared" si="19"/>
        <v/>
      </c>
      <c r="S194" s="71" t="str">
        <f t="shared" si="20"/>
        <v/>
      </c>
      <c r="T194" s="71" t="str">
        <f t="shared" si="21"/>
        <v/>
      </c>
      <c r="U194" s="71" t="str">
        <f t="shared" si="22"/>
        <v/>
      </c>
      <c r="V194" s="71" t="str">
        <f t="shared" si="23"/>
        <v/>
      </c>
      <c r="W194" s="73" t="str">
        <f t="shared" si="24"/>
        <v/>
      </c>
      <c r="X194" s="6"/>
    </row>
    <row r="195" spans="5:24" ht="13.5" hidden="1" customHeight="1">
      <c r="E195" s="6"/>
      <c r="F195" s="25">
        <v>49157</v>
      </c>
      <c r="G195" s="86" t="str" cm="1">
        <f t="array" ref="G195">IF(G422="","",G422*LOOKUP($F195,_xlfn._xlws.FILTER($F$280:$F$289,G$280:G$289&lt;&gt;""),_xlfn._xlws.FILTER(G$280:G$289,G$280:G$289&lt;&gt;"")))</f>
        <v/>
      </c>
      <c r="H195" s="86" t="str" cm="1">
        <f t="array" ref="H195">IF(H422="","",H422*LOOKUP($F195,_xlfn._xlws.FILTER($F$280:$F$289,H$280:H$289&lt;&gt;""),_xlfn._xlws.FILTER(H$280:H$289,H$280:H$289&lt;&gt;"")))</f>
        <v/>
      </c>
      <c r="I195" s="86" t="str" cm="1">
        <f t="array" ref="I195">IF(I422="","",I422*LOOKUP($F195,_xlfn._xlws.FILTER($F$280:$F$289,I$280:I$289&lt;&gt;""),_xlfn._xlws.FILTER(I$280:I$289,I$280:I$289&lt;&gt;"")))</f>
        <v/>
      </c>
      <c r="J195" s="97" t="str" cm="1">
        <f t="array" ref="J195">IF(J422="","",J422*LOOKUP($F195,_xlfn._xlws.FILTER($F$280:$F$289,J$280:J$289&lt;&gt;""),_xlfn._xlws.FILTER(J$280:J$289,J$280:J$289&lt;&gt;"")))</f>
        <v/>
      </c>
      <c r="K195" s="86" t="str" cm="1">
        <f t="array" ref="K195">IF(K422="","",K422*LOOKUP($F195,_xlfn._xlws.FILTER($F$280:$F$289,K$280:K$289&lt;&gt;""),_xlfn._xlws.FILTER(K$280:K$289,K$280:K$289&lt;&gt;"")))</f>
        <v/>
      </c>
      <c r="L195" s="101" t="str" cm="1">
        <f t="array" ref="L195">IF(L422="","",L422*LOOKUP($F195,_xlfn._xlws.FILTER($F$280:$F$289,L$280:L$289&lt;&gt;""),_xlfn._xlws.FILTER(L$280:L$289,L$280:L$289&lt;&gt;"")))</f>
        <v/>
      </c>
      <c r="M195" s="99" t="str">
        <f t="shared" si="18"/>
        <v/>
      </c>
      <c r="N195" s="71" t="str">
        <f t="shared" si="25"/>
        <v/>
      </c>
      <c r="O195" s="6"/>
      <c r="P195" s="25">
        <v>49157</v>
      </c>
      <c r="Q195" s="71" t="str">
        <f t="shared" si="26"/>
        <v/>
      </c>
      <c r="R195" s="71" t="str">
        <f t="shared" si="19"/>
        <v/>
      </c>
      <c r="S195" s="71" t="str">
        <f t="shared" si="20"/>
        <v/>
      </c>
      <c r="T195" s="71" t="str">
        <f t="shared" si="21"/>
        <v/>
      </c>
      <c r="U195" s="71" t="str">
        <f t="shared" si="22"/>
        <v/>
      </c>
      <c r="V195" s="71" t="str">
        <f t="shared" si="23"/>
        <v/>
      </c>
      <c r="W195" s="73" t="str">
        <f t="shared" si="24"/>
        <v/>
      </c>
      <c r="X195" s="6"/>
    </row>
    <row r="196" spans="5:24" ht="13.5" hidden="1" customHeight="1">
      <c r="E196" s="6"/>
      <c r="F196" s="25">
        <v>49188</v>
      </c>
      <c r="G196" s="86" t="str" cm="1">
        <f t="array" ref="G196">IF(G423="","",G423*LOOKUP($F196,_xlfn._xlws.FILTER($F$280:$F$289,G$280:G$289&lt;&gt;""),_xlfn._xlws.FILTER(G$280:G$289,G$280:G$289&lt;&gt;"")))</f>
        <v/>
      </c>
      <c r="H196" s="86" t="str" cm="1">
        <f t="array" ref="H196">IF(H423="","",H423*LOOKUP($F196,_xlfn._xlws.FILTER($F$280:$F$289,H$280:H$289&lt;&gt;""),_xlfn._xlws.FILTER(H$280:H$289,H$280:H$289&lt;&gt;"")))</f>
        <v/>
      </c>
      <c r="I196" s="86" t="str" cm="1">
        <f t="array" ref="I196">IF(I423="","",I423*LOOKUP($F196,_xlfn._xlws.FILTER($F$280:$F$289,I$280:I$289&lt;&gt;""),_xlfn._xlws.FILTER(I$280:I$289,I$280:I$289&lt;&gt;"")))</f>
        <v/>
      </c>
      <c r="J196" s="97" t="str" cm="1">
        <f t="array" ref="J196">IF(J423="","",J423*LOOKUP($F196,_xlfn._xlws.FILTER($F$280:$F$289,J$280:J$289&lt;&gt;""),_xlfn._xlws.FILTER(J$280:J$289,J$280:J$289&lt;&gt;"")))</f>
        <v/>
      </c>
      <c r="K196" s="86" t="str" cm="1">
        <f t="array" ref="K196">IF(K423="","",K423*LOOKUP($F196,_xlfn._xlws.FILTER($F$280:$F$289,K$280:K$289&lt;&gt;""),_xlfn._xlws.FILTER(K$280:K$289,K$280:K$289&lt;&gt;"")))</f>
        <v/>
      </c>
      <c r="L196" s="101" t="str" cm="1">
        <f t="array" ref="L196">IF(L423="","",L423*LOOKUP($F196,_xlfn._xlws.FILTER($F$280:$F$289,L$280:L$289&lt;&gt;""),_xlfn._xlws.FILTER(L$280:L$289,L$280:L$289&lt;&gt;"")))</f>
        <v/>
      </c>
      <c r="M196" s="99" t="str">
        <f t="shared" si="18"/>
        <v/>
      </c>
      <c r="N196" s="71" t="str">
        <f t="shared" si="25"/>
        <v/>
      </c>
      <c r="O196" s="6"/>
      <c r="P196" s="25">
        <v>49188</v>
      </c>
      <c r="Q196" s="71" t="str">
        <f t="shared" si="26"/>
        <v/>
      </c>
      <c r="R196" s="71" t="str">
        <f t="shared" si="19"/>
        <v/>
      </c>
      <c r="S196" s="71" t="str">
        <f t="shared" si="20"/>
        <v/>
      </c>
      <c r="T196" s="71" t="str">
        <f t="shared" si="21"/>
        <v/>
      </c>
      <c r="U196" s="71" t="str">
        <f t="shared" si="22"/>
        <v/>
      </c>
      <c r="V196" s="71" t="str">
        <f t="shared" si="23"/>
        <v/>
      </c>
      <c r="W196" s="73" t="str">
        <f t="shared" si="24"/>
        <v/>
      </c>
      <c r="X196" s="6"/>
    </row>
    <row r="197" spans="5:24" ht="13.5" hidden="1" customHeight="1">
      <c r="E197" s="6"/>
      <c r="F197" s="25">
        <v>49218</v>
      </c>
      <c r="G197" s="86" t="str" cm="1">
        <f t="array" ref="G197">IF(G424="","",G424*LOOKUP($F197,_xlfn._xlws.FILTER($F$280:$F$289,G$280:G$289&lt;&gt;""),_xlfn._xlws.FILTER(G$280:G$289,G$280:G$289&lt;&gt;"")))</f>
        <v/>
      </c>
      <c r="H197" s="86" t="str" cm="1">
        <f t="array" ref="H197">IF(H424="","",H424*LOOKUP($F197,_xlfn._xlws.FILTER($F$280:$F$289,H$280:H$289&lt;&gt;""),_xlfn._xlws.FILTER(H$280:H$289,H$280:H$289&lt;&gt;"")))</f>
        <v/>
      </c>
      <c r="I197" s="86" t="str" cm="1">
        <f t="array" ref="I197">IF(I424="","",I424*LOOKUP($F197,_xlfn._xlws.FILTER($F$280:$F$289,I$280:I$289&lt;&gt;""),_xlfn._xlws.FILTER(I$280:I$289,I$280:I$289&lt;&gt;"")))</f>
        <v/>
      </c>
      <c r="J197" s="97" t="str" cm="1">
        <f t="array" ref="J197">IF(J424="","",J424*LOOKUP($F197,_xlfn._xlws.FILTER($F$280:$F$289,J$280:J$289&lt;&gt;""),_xlfn._xlws.FILTER(J$280:J$289,J$280:J$289&lt;&gt;"")))</f>
        <v/>
      </c>
      <c r="K197" s="86" t="str" cm="1">
        <f t="array" ref="K197">IF(K424="","",K424*LOOKUP($F197,_xlfn._xlws.FILTER($F$280:$F$289,K$280:K$289&lt;&gt;""),_xlfn._xlws.FILTER(K$280:K$289,K$280:K$289&lt;&gt;"")))</f>
        <v/>
      </c>
      <c r="L197" s="101" t="str" cm="1">
        <f t="array" ref="L197">IF(L424="","",L424*LOOKUP($F197,_xlfn._xlws.FILTER($F$280:$F$289,L$280:L$289&lt;&gt;""),_xlfn._xlws.FILTER(L$280:L$289,L$280:L$289&lt;&gt;"")))</f>
        <v/>
      </c>
      <c r="M197" s="99" t="str">
        <f t="shared" ref="M197:M260" si="27">IF(U424="","",U424)</f>
        <v/>
      </c>
      <c r="N197" s="71" t="str">
        <f t="shared" si="25"/>
        <v/>
      </c>
      <c r="O197" s="6"/>
      <c r="P197" s="25">
        <v>49218</v>
      </c>
      <c r="Q197" s="71" t="str">
        <f t="shared" si="26"/>
        <v/>
      </c>
      <c r="R197" s="71" t="str">
        <f t="shared" si="19"/>
        <v/>
      </c>
      <c r="S197" s="71" t="str">
        <f t="shared" si="20"/>
        <v/>
      </c>
      <c r="T197" s="71" t="str">
        <f t="shared" si="21"/>
        <v/>
      </c>
      <c r="U197" s="71" t="str">
        <f t="shared" si="22"/>
        <v/>
      </c>
      <c r="V197" s="71" t="str">
        <f t="shared" si="23"/>
        <v/>
      </c>
      <c r="W197" s="73" t="str">
        <f t="shared" si="24"/>
        <v/>
      </c>
      <c r="X197" s="6"/>
    </row>
    <row r="198" spans="5:24" ht="13.5" hidden="1" customHeight="1">
      <c r="E198" s="6"/>
      <c r="F198" s="25">
        <v>49249</v>
      </c>
      <c r="G198" s="86" t="str" cm="1">
        <f t="array" ref="G198">IF(G425="","",G425*LOOKUP($F198,_xlfn._xlws.FILTER($F$280:$F$289,G$280:G$289&lt;&gt;""),_xlfn._xlws.FILTER(G$280:G$289,G$280:G$289&lt;&gt;"")))</f>
        <v/>
      </c>
      <c r="H198" s="86" t="str" cm="1">
        <f t="array" ref="H198">IF(H425="","",H425*LOOKUP($F198,_xlfn._xlws.FILTER($F$280:$F$289,H$280:H$289&lt;&gt;""),_xlfn._xlws.FILTER(H$280:H$289,H$280:H$289&lt;&gt;"")))</f>
        <v/>
      </c>
      <c r="I198" s="86" t="str" cm="1">
        <f t="array" ref="I198">IF(I425="","",I425*LOOKUP($F198,_xlfn._xlws.FILTER($F$280:$F$289,I$280:I$289&lt;&gt;""),_xlfn._xlws.FILTER(I$280:I$289,I$280:I$289&lt;&gt;"")))</f>
        <v/>
      </c>
      <c r="J198" s="97" t="str" cm="1">
        <f t="array" ref="J198">IF(J425="","",J425*LOOKUP($F198,_xlfn._xlws.FILTER($F$280:$F$289,J$280:J$289&lt;&gt;""),_xlfn._xlws.FILTER(J$280:J$289,J$280:J$289&lt;&gt;"")))</f>
        <v/>
      </c>
      <c r="K198" s="86" t="str" cm="1">
        <f t="array" ref="K198">IF(K425="","",K425*LOOKUP($F198,_xlfn._xlws.FILTER($F$280:$F$289,K$280:K$289&lt;&gt;""),_xlfn._xlws.FILTER(K$280:K$289,K$280:K$289&lt;&gt;"")))</f>
        <v/>
      </c>
      <c r="L198" s="101" t="str" cm="1">
        <f t="array" ref="L198">IF(L425="","",L425*LOOKUP($F198,_xlfn._xlws.FILTER($F$280:$F$289,L$280:L$289&lt;&gt;""),_xlfn._xlws.FILTER(L$280:L$289,L$280:L$289&lt;&gt;"")))</f>
        <v/>
      </c>
      <c r="M198" s="99" t="str">
        <f t="shared" si="27"/>
        <v/>
      </c>
      <c r="N198" s="71" t="str">
        <f t="shared" si="25"/>
        <v/>
      </c>
      <c r="O198" s="6"/>
      <c r="P198" s="25">
        <v>49249</v>
      </c>
      <c r="Q198" s="71" t="str">
        <f t="shared" si="26"/>
        <v/>
      </c>
      <c r="R198" s="71" t="str">
        <f t="shared" si="19"/>
        <v/>
      </c>
      <c r="S198" s="71" t="str">
        <f t="shared" si="20"/>
        <v/>
      </c>
      <c r="T198" s="71" t="str">
        <f t="shared" si="21"/>
        <v/>
      </c>
      <c r="U198" s="71" t="str">
        <f t="shared" si="22"/>
        <v/>
      </c>
      <c r="V198" s="71" t="str">
        <f t="shared" si="23"/>
        <v/>
      </c>
      <c r="W198" s="73" t="str">
        <f t="shared" si="24"/>
        <v/>
      </c>
      <c r="X198" s="6"/>
    </row>
    <row r="199" spans="5:24" ht="13.5" hidden="1" customHeight="1">
      <c r="E199" s="6"/>
      <c r="F199" s="25">
        <v>49279</v>
      </c>
      <c r="G199" s="86" t="str" cm="1">
        <f t="array" ref="G199">IF(G426="","",G426*LOOKUP($F199,_xlfn._xlws.FILTER($F$280:$F$289,G$280:G$289&lt;&gt;""),_xlfn._xlws.FILTER(G$280:G$289,G$280:G$289&lt;&gt;"")))</f>
        <v/>
      </c>
      <c r="H199" s="86" t="str" cm="1">
        <f t="array" ref="H199">IF(H426="","",H426*LOOKUP($F199,_xlfn._xlws.FILTER($F$280:$F$289,H$280:H$289&lt;&gt;""),_xlfn._xlws.FILTER(H$280:H$289,H$280:H$289&lt;&gt;"")))</f>
        <v/>
      </c>
      <c r="I199" s="86" t="str" cm="1">
        <f t="array" ref="I199">IF(I426="","",I426*LOOKUP($F199,_xlfn._xlws.FILTER($F$280:$F$289,I$280:I$289&lt;&gt;""),_xlfn._xlws.FILTER(I$280:I$289,I$280:I$289&lt;&gt;"")))</f>
        <v/>
      </c>
      <c r="J199" s="97" t="str" cm="1">
        <f t="array" ref="J199">IF(J426="","",J426*LOOKUP($F199,_xlfn._xlws.FILTER($F$280:$F$289,J$280:J$289&lt;&gt;""),_xlfn._xlws.FILTER(J$280:J$289,J$280:J$289&lt;&gt;"")))</f>
        <v/>
      </c>
      <c r="K199" s="86" t="str" cm="1">
        <f t="array" ref="K199">IF(K426="","",K426*LOOKUP($F199,_xlfn._xlws.FILTER($F$280:$F$289,K$280:K$289&lt;&gt;""),_xlfn._xlws.FILTER(K$280:K$289,K$280:K$289&lt;&gt;"")))</f>
        <v/>
      </c>
      <c r="L199" s="101" t="str" cm="1">
        <f t="array" ref="L199">IF(L426="","",L426*LOOKUP($F199,_xlfn._xlws.FILTER($F$280:$F$289,L$280:L$289&lt;&gt;""),_xlfn._xlws.FILTER(L$280:L$289,L$280:L$289&lt;&gt;"")))</f>
        <v/>
      </c>
      <c r="M199" s="99" t="str">
        <f t="shared" si="27"/>
        <v/>
      </c>
      <c r="N199" s="71" t="str">
        <f t="shared" si="25"/>
        <v/>
      </c>
      <c r="O199" s="6"/>
      <c r="P199" s="25">
        <v>49279</v>
      </c>
      <c r="Q199" s="71" t="str">
        <f t="shared" si="26"/>
        <v/>
      </c>
      <c r="R199" s="71" t="str">
        <f t="shared" si="19"/>
        <v/>
      </c>
      <c r="S199" s="71" t="str">
        <f t="shared" si="20"/>
        <v/>
      </c>
      <c r="T199" s="71" t="str">
        <f t="shared" si="21"/>
        <v/>
      </c>
      <c r="U199" s="71" t="str">
        <f t="shared" si="22"/>
        <v/>
      </c>
      <c r="V199" s="71" t="str">
        <f t="shared" si="23"/>
        <v/>
      </c>
      <c r="W199" s="73" t="str">
        <f t="shared" si="24"/>
        <v/>
      </c>
      <c r="X199" s="6"/>
    </row>
    <row r="200" spans="5:24" ht="13.5" hidden="1" customHeight="1">
      <c r="E200" s="6"/>
      <c r="F200" s="25">
        <v>49310</v>
      </c>
      <c r="G200" s="86" t="str" cm="1">
        <f t="array" ref="G200">IF(G427="","",G427*LOOKUP($F200,_xlfn._xlws.FILTER($F$280:$F$289,G$280:G$289&lt;&gt;""),_xlfn._xlws.FILTER(G$280:G$289,G$280:G$289&lt;&gt;"")))</f>
        <v/>
      </c>
      <c r="H200" s="86" t="str" cm="1">
        <f t="array" ref="H200">IF(H427="","",H427*LOOKUP($F200,_xlfn._xlws.FILTER($F$280:$F$289,H$280:H$289&lt;&gt;""),_xlfn._xlws.FILTER(H$280:H$289,H$280:H$289&lt;&gt;"")))</f>
        <v/>
      </c>
      <c r="I200" s="86" t="str" cm="1">
        <f t="array" ref="I200">IF(I427="","",I427*LOOKUP($F200,_xlfn._xlws.FILTER($F$280:$F$289,I$280:I$289&lt;&gt;""),_xlfn._xlws.FILTER(I$280:I$289,I$280:I$289&lt;&gt;"")))</f>
        <v/>
      </c>
      <c r="J200" s="97" t="str" cm="1">
        <f t="array" ref="J200">IF(J427="","",J427*LOOKUP($F200,_xlfn._xlws.FILTER($F$280:$F$289,J$280:J$289&lt;&gt;""),_xlfn._xlws.FILTER(J$280:J$289,J$280:J$289&lt;&gt;"")))</f>
        <v/>
      </c>
      <c r="K200" s="86" t="str" cm="1">
        <f t="array" ref="K200">IF(K427="","",K427*LOOKUP($F200,_xlfn._xlws.FILTER($F$280:$F$289,K$280:K$289&lt;&gt;""),_xlfn._xlws.FILTER(K$280:K$289,K$280:K$289&lt;&gt;"")))</f>
        <v/>
      </c>
      <c r="L200" s="101" t="str" cm="1">
        <f t="array" ref="L200">IF(L427="","",L427*LOOKUP($F200,_xlfn._xlws.FILTER($F$280:$F$289,L$280:L$289&lt;&gt;""),_xlfn._xlws.FILTER(L$280:L$289,L$280:L$289&lt;&gt;"")))</f>
        <v/>
      </c>
      <c r="M200" s="99" t="str">
        <f t="shared" si="27"/>
        <v/>
      </c>
      <c r="N200" s="71" t="str">
        <f t="shared" si="25"/>
        <v/>
      </c>
      <c r="O200" s="6"/>
      <c r="P200" s="25">
        <v>49310</v>
      </c>
      <c r="Q200" s="71" t="str">
        <f t="shared" si="26"/>
        <v/>
      </c>
      <c r="R200" s="71" t="str">
        <f t="shared" si="19"/>
        <v/>
      </c>
      <c r="S200" s="71" t="str">
        <f t="shared" si="20"/>
        <v/>
      </c>
      <c r="T200" s="71" t="str">
        <f t="shared" si="21"/>
        <v/>
      </c>
      <c r="U200" s="71" t="str">
        <f t="shared" si="22"/>
        <v/>
      </c>
      <c r="V200" s="71" t="str">
        <f t="shared" si="23"/>
        <v/>
      </c>
      <c r="W200" s="73" t="str">
        <f t="shared" si="24"/>
        <v/>
      </c>
      <c r="X200" s="6"/>
    </row>
    <row r="201" spans="5:24" ht="13.5" hidden="1" customHeight="1">
      <c r="E201" s="6"/>
      <c r="F201" s="25">
        <v>49341</v>
      </c>
      <c r="G201" s="86" t="str" cm="1">
        <f t="array" ref="G201">IF(G428="","",G428*LOOKUP($F201,_xlfn._xlws.FILTER($F$280:$F$289,G$280:G$289&lt;&gt;""),_xlfn._xlws.FILTER(G$280:G$289,G$280:G$289&lt;&gt;"")))</f>
        <v/>
      </c>
      <c r="H201" s="86" t="str" cm="1">
        <f t="array" ref="H201">IF(H428="","",H428*LOOKUP($F201,_xlfn._xlws.FILTER($F$280:$F$289,H$280:H$289&lt;&gt;""),_xlfn._xlws.FILTER(H$280:H$289,H$280:H$289&lt;&gt;"")))</f>
        <v/>
      </c>
      <c r="I201" s="86" t="str" cm="1">
        <f t="array" ref="I201">IF(I428="","",I428*LOOKUP($F201,_xlfn._xlws.FILTER($F$280:$F$289,I$280:I$289&lt;&gt;""),_xlfn._xlws.FILTER(I$280:I$289,I$280:I$289&lt;&gt;"")))</f>
        <v/>
      </c>
      <c r="J201" s="97" t="str" cm="1">
        <f t="array" ref="J201">IF(J428="","",J428*LOOKUP($F201,_xlfn._xlws.FILTER($F$280:$F$289,J$280:J$289&lt;&gt;""),_xlfn._xlws.FILTER(J$280:J$289,J$280:J$289&lt;&gt;"")))</f>
        <v/>
      </c>
      <c r="K201" s="86" t="str" cm="1">
        <f t="array" ref="K201">IF(K428="","",K428*LOOKUP($F201,_xlfn._xlws.FILTER($F$280:$F$289,K$280:K$289&lt;&gt;""),_xlfn._xlws.FILTER(K$280:K$289,K$280:K$289&lt;&gt;"")))</f>
        <v/>
      </c>
      <c r="L201" s="101" t="str" cm="1">
        <f t="array" ref="L201">IF(L428="","",L428*LOOKUP($F201,_xlfn._xlws.FILTER($F$280:$F$289,L$280:L$289&lt;&gt;""),_xlfn._xlws.FILTER(L$280:L$289,L$280:L$289&lt;&gt;"")))</f>
        <v/>
      </c>
      <c r="M201" s="99" t="str">
        <f t="shared" si="27"/>
        <v/>
      </c>
      <c r="N201" s="71" t="str">
        <f t="shared" si="25"/>
        <v/>
      </c>
      <c r="O201" s="6"/>
      <c r="P201" s="25">
        <v>49341</v>
      </c>
      <c r="Q201" s="71" t="str">
        <f t="shared" si="26"/>
        <v/>
      </c>
      <c r="R201" s="71" t="str">
        <f t="shared" si="19"/>
        <v/>
      </c>
      <c r="S201" s="71" t="str">
        <f t="shared" si="20"/>
        <v/>
      </c>
      <c r="T201" s="71" t="str">
        <f t="shared" si="21"/>
        <v/>
      </c>
      <c r="U201" s="71" t="str">
        <f t="shared" si="22"/>
        <v/>
      </c>
      <c r="V201" s="71" t="str">
        <f t="shared" si="23"/>
        <v/>
      </c>
      <c r="W201" s="73" t="str">
        <f t="shared" si="24"/>
        <v/>
      </c>
      <c r="X201" s="6"/>
    </row>
    <row r="202" spans="5:24" ht="13.5" hidden="1" customHeight="1">
      <c r="E202" s="6"/>
      <c r="F202" s="25">
        <v>49369</v>
      </c>
      <c r="G202" s="86" t="str" cm="1">
        <f t="array" ref="G202">IF(G429="","",G429*LOOKUP($F202,_xlfn._xlws.FILTER($F$280:$F$289,G$280:G$289&lt;&gt;""),_xlfn._xlws.FILTER(G$280:G$289,G$280:G$289&lt;&gt;"")))</f>
        <v/>
      </c>
      <c r="H202" s="86" t="str" cm="1">
        <f t="array" ref="H202">IF(H429="","",H429*LOOKUP($F202,_xlfn._xlws.FILTER($F$280:$F$289,H$280:H$289&lt;&gt;""),_xlfn._xlws.FILTER(H$280:H$289,H$280:H$289&lt;&gt;"")))</f>
        <v/>
      </c>
      <c r="I202" s="86" t="str" cm="1">
        <f t="array" ref="I202">IF(I429="","",I429*LOOKUP($F202,_xlfn._xlws.FILTER($F$280:$F$289,I$280:I$289&lt;&gt;""),_xlfn._xlws.FILTER(I$280:I$289,I$280:I$289&lt;&gt;"")))</f>
        <v/>
      </c>
      <c r="J202" s="97" t="str" cm="1">
        <f t="array" ref="J202">IF(J429="","",J429*LOOKUP($F202,_xlfn._xlws.FILTER($F$280:$F$289,J$280:J$289&lt;&gt;""),_xlfn._xlws.FILTER(J$280:J$289,J$280:J$289&lt;&gt;"")))</f>
        <v/>
      </c>
      <c r="K202" s="86" t="str" cm="1">
        <f t="array" ref="K202">IF(K429="","",K429*LOOKUP($F202,_xlfn._xlws.FILTER($F$280:$F$289,K$280:K$289&lt;&gt;""),_xlfn._xlws.FILTER(K$280:K$289,K$280:K$289&lt;&gt;"")))</f>
        <v/>
      </c>
      <c r="L202" s="101" t="str" cm="1">
        <f t="array" ref="L202">IF(L429="","",L429*LOOKUP($F202,_xlfn._xlws.FILTER($F$280:$F$289,L$280:L$289&lt;&gt;""),_xlfn._xlws.FILTER(L$280:L$289,L$280:L$289&lt;&gt;"")))</f>
        <v/>
      </c>
      <c r="M202" s="99" t="str">
        <f t="shared" si="27"/>
        <v/>
      </c>
      <c r="N202" s="71" t="str">
        <f t="shared" si="25"/>
        <v/>
      </c>
      <c r="O202" s="6"/>
      <c r="P202" s="25">
        <v>49369</v>
      </c>
      <c r="Q202" s="71" t="str">
        <f t="shared" si="26"/>
        <v/>
      </c>
      <c r="R202" s="71" t="str">
        <f t="shared" si="19"/>
        <v/>
      </c>
      <c r="S202" s="71" t="str">
        <f t="shared" si="20"/>
        <v/>
      </c>
      <c r="T202" s="71" t="str">
        <f t="shared" si="21"/>
        <v/>
      </c>
      <c r="U202" s="71" t="str">
        <f t="shared" si="22"/>
        <v/>
      </c>
      <c r="V202" s="71" t="str">
        <f t="shared" si="23"/>
        <v/>
      </c>
      <c r="W202" s="73" t="str">
        <f t="shared" si="24"/>
        <v/>
      </c>
      <c r="X202" s="6"/>
    </row>
    <row r="203" spans="5:24" ht="13.5" hidden="1" customHeight="1">
      <c r="E203" s="6"/>
      <c r="F203" s="25">
        <v>49400</v>
      </c>
      <c r="G203" s="86" t="str" cm="1">
        <f t="array" ref="G203">IF(G430="","",G430*LOOKUP($F203,_xlfn._xlws.FILTER($F$280:$F$289,G$280:G$289&lt;&gt;""),_xlfn._xlws.FILTER(G$280:G$289,G$280:G$289&lt;&gt;"")))</f>
        <v/>
      </c>
      <c r="H203" s="86" t="str" cm="1">
        <f t="array" ref="H203">IF(H430="","",H430*LOOKUP($F203,_xlfn._xlws.FILTER($F$280:$F$289,H$280:H$289&lt;&gt;""),_xlfn._xlws.FILTER(H$280:H$289,H$280:H$289&lt;&gt;"")))</f>
        <v/>
      </c>
      <c r="I203" s="86" t="str" cm="1">
        <f t="array" ref="I203">IF(I430="","",I430*LOOKUP($F203,_xlfn._xlws.FILTER($F$280:$F$289,I$280:I$289&lt;&gt;""),_xlfn._xlws.FILTER(I$280:I$289,I$280:I$289&lt;&gt;"")))</f>
        <v/>
      </c>
      <c r="J203" s="97" t="str" cm="1">
        <f t="array" ref="J203">IF(J430="","",J430*LOOKUP($F203,_xlfn._xlws.FILTER($F$280:$F$289,J$280:J$289&lt;&gt;""),_xlfn._xlws.FILTER(J$280:J$289,J$280:J$289&lt;&gt;"")))</f>
        <v/>
      </c>
      <c r="K203" s="86" t="str" cm="1">
        <f t="array" ref="K203">IF(K430="","",K430*LOOKUP($F203,_xlfn._xlws.FILTER($F$280:$F$289,K$280:K$289&lt;&gt;""),_xlfn._xlws.FILTER(K$280:K$289,K$280:K$289&lt;&gt;"")))</f>
        <v/>
      </c>
      <c r="L203" s="101" t="str" cm="1">
        <f t="array" ref="L203">IF(L430="","",L430*LOOKUP($F203,_xlfn._xlws.FILTER($F$280:$F$289,L$280:L$289&lt;&gt;""),_xlfn._xlws.FILTER(L$280:L$289,L$280:L$289&lt;&gt;"")))</f>
        <v/>
      </c>
      <c r="M203" s="99" t="str">
        <f t="shared" si="27"/>
        <v/>
      </c>
      <c r="N203" s="71" t="str">
        <f t="shared" si="25"/>
        <v/>
      </c>
      <c r="O203" s="6"/>
      <c r="P203" s="25">
        <v>49400</v>
      </c>
      <c r="Q203" s="71" t="str">
        <f t="shared" si="26"/>
        <v/>
      </c>
      <c r="R203" s="71" t="str">
        <f t="shared" si="19"/>
        <v/>
      </c>
      <c r="S203" s="71" t="str">
        <f t="shared" si="20"/>
        <v/>
      </c>
      <c r="T203" s="71" t="str">
        <f t="shared" si="21"/>
        <v/>
      </c>
      <c r="U203" s="71" t="str">
        <f t="shared" si="22"/>
        <v/>
      </c>
      <c r="V203" s="71" t="str">
        <f t="shared" si="23"/>
        <v/>
      </c>
      <c r="W203" s="73" t="str">
        <f t="shared" si="24"/>
        <v/>
      </c>
      <c r="X203" s="6"/>
    </row>
    <row r="204" spans="5:24" ht="13.5" hidden="1" customHeight="1">
      <c r="E204" s="6"/>
      <c r="F204" s="25">
        <v>49430</v>
      </c>
      <c r="G204" s="86" t="str" cm="1">
        <f t="array" ref="G204">IF(G431="","",G431*LOOKUP($F204,_xlfn._xlws.FILTER($F$280:$F$289,G$280:G$289&lt;&gt;""),_xlfn._xlws.FILTER(G$280:G$289,G$280:G$289&lt;&gt;"")))</f>
        <v/>
      </c>
      <c r="H204" s="86" t="str" cm="1">
        <f t="array" ref="H204">IF(H431="","",H431*LOOKUP($F204,_xlfn._xlws.FILTER($F$280:$F$289,H$280:H$289&lt;&gt;""),_xlfn._xlws.FILTER(H$280:H$289,H$280:H$289&lt;&gt;"")))</f>
        <v/>
      </c>
      <c r="I204" s="86" t="str" cm="1">
        <f t="array" ref="I204">IF(I431="","",I431*LOOKUP($F204,_xlfn._xlws.FILTER($F$280:$F$289,I$280:I$289&lt;&gt;""),_xlfn._xlws.FILTER(I$280:I$289,I$280:I$289&lt;&gt;"")))</f>
        <v/>
      </c>
      <c r="J204" s="97" t="str" cm="1">
        <f t="array" ref="J204">IF(J431="","",J431*LOOKUP($F204,_xlfn._xlws.FILTER($F$280:$F$289,J$280:J$289&lt;&gt;""),_xlfn._xlws.FILTER(J$280:J$289,J$280:J$289&lt;&gt;"")))</f>
        <v/>
      </c>
      <c r="K204" s="86" t="str" cm="1">
        <f t="array" ref="K204">IF(K431="","",K431*LOOKUP($F204,_xlfn._xlws.FILTER($F$280:$F$289,K$280:K$289&lt;&gt;""),_xlfn._xlws.FILTER(K$280:K$289,K$280:K$289&lt;&gt;"")))</f>
        <v/>
      </c>
      <c r="L204" s="101" t="str" cm="1">
        <f t="array" ref="L204">IF(L431="","",L431*LOOKUP($F204,_xlfn._xlws.FILTER($F$280:$F$289,L$280:L$289&lt;&gt;""),_xlfn._xlws.FILTER(L$280:L$289,L$280:L$289&lt;&gt;"")))</f>
        <v/>
      </c>
      <c r="M204" s="99" t="str">
        <f t="shared" si="27"/>
        <v/>
      </c>
      <c r="N204" s="71" t="str">
        <f t="shared" si="25"/>
        <v/>
      </c>
      <c r="O204" s="6"/>
      <c r="P204" s="25">
        <v>49430</v>
      </c>
      <c r="Q204" s="71" t="str">
        <f t="shared" si="26"/>
        <v/>
      </c>
      <c r="R204" s="71" t="str">
        <f t="shared" si="19"/>
        <v/>
      </c>
      <c r="S204" s="71" t="str">
        <f t="shared" si="20"/>
        <v/>
      </c>
      <c r="T204" s="71" t="str">
        <f t="shared" si="21"/>
        <v/>
      </c>
      <c r="U204" s="71" t="str">
        <f t="shared" si="22"/>
        <v/>
      </c>
      <c r="V204" s="71" t="str">
        <f t="shared" si="23"/>
        <v/>
      </c>
      <c r="W204" s="73" t="str">
        <f t="shared" si="24"/>
        <v/>
      </c>
      <c r="X204" s="6"/>
    </row>
    <row r="205" spans="5:24" ht="13.5" hidden="1" customHeight="1">
      <c r="E205" s="6"/>
      <c r="F205" s="25">
        <v>49461</v>
      </c>
      <c r="G205" s="86" t="str" cm="1">
        <f t="array" ref="G205">IF(G432="","",G432*LOOKUP($F205,_xlfn._xlws.FILTER($F$280:$F$289,G$280:G$289&lt;&gt;""),_xlfn._xlws.FILTER(G$280:G$289,G$280:G$289&lt;&gt;"")))</f>
        <v/>
      </c>
      <c r="H205" s="86" t="str" cm="1">
        <f t="array" ref="H205">IF(H432="","",H432*LOOKUP($F205,_xlfn._xlws.FILTER($F$280:$F$289,H$280:H$289&lt;&gt;""),_xlfn._xlws.FILTER(H$280:H$289,H$280:H$289&lt;&gt;"")))</f>
        <v/>
      </c>
      <c r="I205" s="86" t="str" cm="1">
        <f t="array" ref="I205">IF(I432="","",I432*LOOKUP($F205,_xlfn._xlws.FILTER($F$280:$F$289,I$280:I$289&lt;&gt;""),_xlfn._xlws.FILTER(I$280:I$289,I$280:I$289&lt;&gt;"")))</f>
        <v/>
      </c>
      <c r="J205" s="97" t="str" cm="1">
        <f t="array" ref="J205">IF(J432="","",J432*LOOKUP($F205,_xlfn._xlws.FILTER($F$280:$F$289,J$280:J$289&lt;&gt;""),_xlfn._xlws.FILTER(J$280:J$289,J$280:J$289&lt;&gt;"")))</f>
        <v/>
      </c>
      <c r="K205" s="86" t="str" cm="1">
        <f t="array" ref="K205">IF(K432="","",K432*LOOKUP($F205,_xlfn._xlws.FILTER($F$280:$F$289,K$280:K$289&lt;&gt;""),_xlfn._xlws.FILTER(K$280:K$289,K$280:K$289&lt;&gt;"")))</f>
        <v/>
      </c>
      <c r="L205" s="101" t="str" cm="1">
        <f t="array" ref="L205">IF(L432="","",L432*LOOKUP($F205,_xlfn._xlws.FILTER($F$280:$F$289,L$280:L$289&lt;&gt;""),_xlfn._xlws.FILTER(L$280:L$289,L$280:L$289&lt;&gt;"")))</f>
        <v/>
      </c>
      <c r="M205" s="99" t="str">
        <f t="shared" si="27"/>
        <v/>
      </c>
      <c r="N205" s="71" t="str">
        <f t="shared" si="25"/>
        <v/>
      </c>
      <c r="O205" s="6"/>
      <c r="P205" s="25">
        <v>49461</v>
      </c>
      <c r="Q205" s="71" t="str">
        <f t="shared" si="26"/>
        <v/>
      </c>
      <c r="R205" s="71" t="str">
        <f t="shared" si="19"/>
        <v/>
      </c>
      <c r="S205" s="71" t="str">
        <f t="shared" si="20"/>
        <v/>
      </c>
      <c r="T205" s="71" t="str">
        <f t="shared" si="21"/>
        <v/>
      </c>
      <c r="U205" s="71" t="str">
        <f t="shared" si="22"/>
        <v/>
      </c>
      <c r="V205" s="71" t="str">
        <f t="shared" si="23"/>
        <v/>
      </c>
      <c r="W205" s="73" t="str">
        <f t="shared" si="24"/>
        <v/>
      </c>
      <c r="X205" s="6"/>
    </row>
    <row r="206" spans="5:24" ht="13.5" hidden="1" customHeight="1">
      <c r="E206" s="6"/>
      <c r="F206" s="25">
        <v>49491</v>
      </c>
      <c r="G206" s="86" t="str" cm="1">
        <f t="array" ref="G206">IF(G433="","",G433*LOOKUP($F206,_xlfn._xlws.FILTER($F$280:$F$289,G$280:G$289&lt;&gt;""),_xlfn._xlws.FILTER(G$280:G$289,G$280:G$289&lt;&gt;"")))</f>
        <v/>
      </c>
      <c r="H206" s="86" t="str" cm="1">
        <f t="array" ref="H206">IF(H433="","",H433*LOOKUP($F206,_xlfn._xlws.FILTER($F$280:$F$289,H$280:H$289&lt;&gt;""),_xlfn._xlws.FILTER(H$280:H$289,H$280:H$289&lt;&gt;"")))</f>
        <v/>
      </c>
      <c r="I206" s="86" t="str" cm="1">
        <f t="array" ref="I206">IF(I433="","",I433*LOOKUP($F206,_xlfn._xlws.FILTER($F$280:$F$289,I$280:I$289&lt;&gt;""),_xlfn._xlws.FILTER(I$280:I$289,I$280:I$289&lt;&gt;"")))</f>
        <v/>
      </c>
      <c r="J206" s="97" t="str" cm="1">
        <f t="array" ref="J206">IF(J433="","",J433*LOOKUP($F206,_xlfn._xlws.FILTER($F$280:$F$289,J$280:J$289&lt;&gt;""),_xlfn._xlws.FILTER(J$280:J$289,J$280:J$289&lt;&gt;"")))</f>
        <v/>
      </c>
      <c r="K206" s="86" t="str" cm="1">
        <f t="array" ref="K206">IF(K433="","",K433*LOOKUP($F206,_xlfn._xlws.FILTER($F$280:$F$289,K$280:K$289&lt;&gt;""),_xlfn._xlws.FILTER(K$280:K$289,K$280:K$289&lt;&gt;"")))</f>
        <v/>
      </c>
      <c r="L206" s="101" t="str" cm="1">
        <f t="array" ref="L206">IF(L433="","",L433*LOOKUP($F206,_xlfn._xlws.FILTER($F$280:$F$289,L$280:L$289&lt;&gt;""),_xlfn._xlws.FILTER(L$280:L$289,L$280:L$289&lt;&gt;"")))</f>
        <v/>
      </c>
      <c r="M206" s="99" t="str">
        <f t="shared" si="27"/>
        <v/>
      </c>
      <c r="N206" s="71" t="str">
        <f t="shared" si="25"/>
        <v/>
      </c>
      <c r="O206" s="6"/>
      <c r="P206" s="25">
        <v>49491</v>
      </c>
      <c r="Q206" s="71" t="str">
        <f t="shared" si="26"/>
        <v/>
      </c>
      <c r="R206" s="71" t="str">
        <f t="shared" si="19"/>
        <v/>
      </c>
      <c r="S206" s="71" t="str">
        <f t="shared" si="20"/>
        <v/>
      </c>
      <c r="T206" s="71" t="str">
        <f t="shared" si="21"/>
        <v/>
      </c>
      <c r="U206" s="71" t="str">
        <f t="shared" si="22"/>
        <v/>
      </c>
      <c r="V206" s="71" t="str">
        <f t="shared" si="23"/>
        <v/>
      </c>
      <c r="W206" s="73" t="str">
        <f t="shared" si="24"/>
        <v/>
      </c>
      <c r="X206" s="6"/>
    </row>
    <row r="207" spans="5:24" ht="13.5" hidden="1" customHeight="1">
      <c r="E207" s="6"/>
      <c r="F207" s="25">
        <v>49522</v>
      </c>
      <c r="G207" s="86" t="str" cm="1">
        <f t="array" ref="G207">IF(G434="","",G434*LOOKUP($F207,_xlfn._xlws.FILTER($F$280:$F$289,G$280:G$289&lt;&gt;""),_xlfn._xlws.FILTER(G$280:G$289,G$280:G$289&lt;&gt;"")))</f>
        <v/>
      </c>
      <c r="H207" s="86" t="str" cm="1">
        <f t="array" ref="H207">IF(H434="","",H434*LOOKUP($F207,_xlfn._xlws.FILTER($F$280:$F$289,H$280:H$289&lt;&gt;""),_xlfn._xlws.FILTER(H$280:H$289,H$280:H$289&lt;&gt;"")))</f>
        <v/>
      </c>
      <c r="I207" s="86" t="str" cm="1">
        <f t="array" ref="I207">IF(I434="","",I434*LOOKUP($F207,_xlfn._xlws.FILTER($F$280:$F$289,I$280:I$289&lt;&gt;""),_xlfn._xlws.FILTER(I$280:I$289,I$280:I$289&lt;&gt;"")))</f>
        <v/>
      </c>
      <c r="J207" s="97" t="str" cm="1">
        <f t="array" ref="J207">IF(J434="","",J434*LOOKUP($F207,_xlfn._xlws.FILTER($F$280:$F$289,J$280:J$289&lt;&gt;""),_xlfn._xlws.FILTER(J$280:J$289,J$280:J$289&lt;&gt;"")))</f>
        <v/>
      </c>
      <c r="K207" s="86" t="str" cm="1">
        <f t="array" ref="K207">IF(K434="","",K434*LOOKUP($F207,_xlfn._xlws.FILTER($F$280:$F$289,K$280:K$289&lt;&gt;""),_xlfn._xlws.FILTER(K$280:K$289,K$280:K$289&lt;&gt;"")))</f>
        <v/>
      </c>
      <c r="L207" s="101" t="str" cm="1">
        <f t="array" ref="L207">IF(L434="","",L434*LOOKUP($F207,_xlfn._xlws.FILTER($F$280:$F$289,L$280:L$289&lt;&gt;""),_xlfn._xlws.FILTER(L$280:L$289,L$280:L$289&lt;&gt;"")))</f>
        <v/>
      </c>
      <c r="M207" s="99" t="str">
        <f t="shared" si="27"/>
        <v/>
      </c>
      <c r="N207" s="71" t="str">
        <f t="shared" si="25"/>
        <v/>
      </c>
      <c r="O207" s="6"/>
      <c r="P207" s="25">
        <v>49522</v>
      </c>
      <c r="Q207" s="71" t="str">
        <f t="shared" si="26"/>
        <v/>
      </c>
      <c r="R207" s="71" t="str">
        <f t="shared" si="19"/>
        <v/>
      </c>
      <c r="S207" s="71" t="str">
        <f t="shared" si="20"/>
        <v/>
      </c>
      <c r="T207" s="71" t="str">
        <f t="shared" si="21"/>
        <v/>
      </c>
      <c r="U207" s="71" t="str">
        <f t="shared" si="22"/>
        <v/>
      </c>
      <c r="V207" s="71" t="str">
        <f t="shared" si="23"/>
        <v/>
      </c>
      <c r="W207" s="73" t="str">
        <f t="shared" si="24"/>
        <v/>
      </c>
      <c r="X207" s="6"/>
    </row>
    <row r="208" spans="5:24" ht="13.5" hidden="1" customHeight="1">
      <c r="E208" s="6"/>
      <c r="F208" s="25">
        <v>49553</v>
      </c>
      <c r="G208" s="86" t="str" cm="1">
        <f t="array" ref="G208">IF(G435="","",G435*LOOKUP($F208,_xlfn._xlws.FILTER($F$280:$F$289,G$280:G$289&lt;&gt;""),_xlfn._xlws.FILTER(G$280:G$289,G$280:G$289&lt;&gt;"")))</f>
        <v/>
      </c>
      <c r="H208" s="86" t="str" cm="1">
        <f t="array" ref="H208">IF(H435="","",H435*LOOKUP($F208,_xlfn._xlws.FILTER($F$280:$F$289,H$280:H$289&lt;&gt;""),_xlfn._xlws.FILTER(H$280:H$289,H$280:H$289&lt;&gt;"")))</f>
        <v/>
      </c>
      <c r="I208" s="86" t="str" cm="1">
        <f t="array" ref="I208">IF(I435="","",I435*LOOKUP($F208,_xlfn._xlws.FILTER($F$280:$F$289,I$280:I$289&lt;&gt;""),_xlfn._xlws.FILTER(I$280:I$289,I$280:I$289&lt;&gt;"")))</f>
        <v/>
      </c>
      <c r="J208" s="97" t="str" cm="1">
        <f t="array" ref="J208">IF(J435="","",J435*LOOKUP($F208,_xlfn._xlws.FILTER($F$280:$F$289,J$280:J$289&lt;&gt;""),_xlfn._xlws.FILTER(J$280:J$289,J$280:J$289&lt;&gt;"")))</f>
        <v/>
      </c>
      <c r="K208" s="86" t="str" cm="1">
        <f t="array" ref="K208">IF(K435="","",K435*LOOKUP($F208,_xlfn._xlws.FILTER($F$280:$F$289,K$280:K$289&lt;&gt;""),_xlfn._xlws.FILTER(K$280:K$289,K$280:K$289&lt;&gt;"")))</f>
        <v/>
      </c>
      <c r="L208" s="101" t="str" cm="1">
        <f t="array" ref="L208">IF(L435="","",L435*LOOKUP($F208,_xlfn._xlws.FILTER($F$280:$F$289,L$280:L$289&lt;&gt;""),_xlfn._xlws.FILTER(L$280:L$289,L$280:L$289&lt;&gt;"")))</f>
        <v/>
      </c>
      <c r="M208" s="99" t="str">
        <f t="shared" si="27"/>
        <v/>
      </c>
      <c r="N208" s="71" t="str">
        <f t="shared" si="25"/>
        <v/>
      </c>
      <c r="O208" s="6"/>
      <c r="P208" s="25">
        <v>49553</v>
      </c>
      <c r="Q208" s="71" t="str">
        <f t="shared" si="26"/>
        <v/>
      </c>
      <c r="R208" s="71" t="str">
        <f t="shared" si="19"/>
        <v/>
      </c>
      <c r="S208" s="71" t="str">
        <f t="shared" si="20"/>
        <v/>
      </c>
      <c r="T208" s="71" t="str">
        <f t="shared" si="21"/>
        <v/>
      </c>
      <c r="U208" s="71" t="str">
        <f t="shared" si="22"/>
        <v/>
      </c>
      <c r="V208" s="71" t="str">
        <f t="shared" si="23"/>
        <v/>
      </c>
      <c r="W208" s="73" t="str">
        <f t="shared" si="24"/>
        <v/>
      </c>
      <c r="X208" s="6"/>
    </row>
    <row r="209" spans="5:24" ht="13.5" hidden="1" customHeight="1">
      <c r="E209" s="6"/>
      <c r="F209" s="25">
        <v>49583</v>
      </c>
      <c r="G209" s="86" t="str" cm="1">
        <f t="array" ref="G209">IF(G436="","",G436*LOOKUP($F209,_xlfn._xlws.FILTER($F$280:$F$289,G$280:G$289&lt;&gt;""),_xlfn._xlws.FILTER(G$280:G$289,G$280:G$289&lt;&gt;"")))</f>
        <v/>
      </c>
      <c r="H209" s="86" t="str" cm="1">
        <f t="array" ref="H209">IF(H436="","",H436*LOOKUP($F209,_xlfn._xlws.FILTER($F$280:$F$289,H$280:H$289&lt;&gt;""),_xlfn._xlws.FILTER(H$280:H$289,H$280:H$289&lt;&gt;"")))</f>
        <v/>
      </c>
      <c r="I209" s="86" t="str" cm="1">
        <f t="array" ref="I209">IF(I436="","",I436*LOOKUP($F209,_xlfn._xlws.FILTER($F$280:$F$289,I$280:I$289&lt;&gt;""),_xlfn._xlws.FILTER(I$280:I$289,I$280:I$289&lt;&gt;"")))</f>
        <v/>
      </c>
      <c r="J209" s="97" t="str" cm="1">
        <f t="array" ref="J209">IF(J436="","",J436*LOOKUP($F209,_xlfn._xlws.FILTER($F$280:$F$289,J$280:J$289&lt;&gt;""),_xlfn._xlws.FILTER(J$280:J$289,J$280:J$289&lt;&gt;"")))</f>
        <v/>
      </c>
      <c r="K209" s="86" t="str" cm="1">
        <f t="array" ref="K209">IF(K436="","",K436*LOOKUP($F209,_xlfn._xlws.FILTER($F$280:$F$289,K$280:K$289&lt;&gt;""),_xlfn._xlws.FILTER(K$280:K$289,K$280:K$289&lt;&gt;"")))</f>
        <v/>
      </c>
      <c r="L209" s="101" t="str" cm="1">
        <f t="array" ref="L209">IF(L436="","",L436*LOOKUP($F209,_xlfn._xlws.FILTER($F$280:$F$289,L$280:L$289&lt;&gt;""),_xlfn._xlws.FILTER(L$280:L$289,L$280:L$289&lt;&gt;"")))</f>
        <v/>
      </c>
      <c r="M209" s="99" t="str">
        <f t="shared" si="27"/>
        <v/>
      </c>
      <c r="N209" s="71" t="str">
        <f t="shared" si="25"/>
        <v/>
      </c>
      <c r="O209" s="6"/>
      <c r="P209" s="25">
        <v>49583</v>
      </c>
      <c r="Q209" s="71" t="str">
        <f t="shared" si="26"/>
        <v/>
      </c>
      <c r="R209" s="71" t="str">
        <f t="shared" si="19"/>
        <v/>
      </c>
      <c r="S209" s="71" t="str">
        <f t="shared" si="20"/>
        <v/>
      </c>
      <c r="T209" s="71" t="str">
        <f t="shared" si="21"/>
        <v/>
      </c>
      <c r="U209" s="71" t="str">
        <f t="shared" si="22"/>
        <v/>
      </c>
      <c r="V209" s="71" t="str">
        <f t="shared" si="23"/>
        <v/>
      </c>
      <c r="W209" s="73" t="str">
        <f t="shared" si="24"/>
        <v/>
      </c>
      <c r="X209" s="6"/>
    </row>
    <row r="210" spans="5:24" ht="13.5" hidden="1" customHeight="1">
      <c r="E210" s="6"/>
      <c r="F210" s="25">
        <v>49614</v>
      </c>
      <c r="G210" s="86" t="str" cm="1">
        <f t="array" ref="G210">IF(G437="","",G437*LOOKUP($F210,_xlfn._xlws.FILTER($F$280:$F$289,G$280:G$289&lt;&gt;""),_xlfn._xlws.FILTER(G$280:G$289,G$280:G$289&lt;&gt;"")))</f>
        <v/>
      </c>
      <c r="H210" s="86" t="str" cm="1">
        <f t="array" ref="H210">IF(H437="","",H437*LOOKUP($F210,_xlfn._xlws.FILTER($F$280:$F$289,H$280:H$289&lt;&gt;""),_xlfn._xlws.FILTER(H$280:H$289,H$280:H$289&lt;&gt;"")))</f>
        <v/>
      </c>
      <c r="I210" s="86" t="str" cm="1">
        <f t="array" ref="I210">IF(I437="","",I437*LOOKUP($F210,_xlfn._xlws.FILTER($F$280:$F$289,I$280:I$289&lt;&gt;""),_xlfn._xlws.FILTER(I$280:I$289,I$280:I$289&lt;&gt;"")))</f>
        <v/>
      </c>
      <c r="J210" s="97" t="str" cm="1">
        <f t="array" ref="J210">IF(J437="","",J437*LOOKUP($F210,_xlfn._xlws.FILTER($F$280:$F$289,J$280:J$289&lt;&gt;""),_xlfn._xlws.FILTER(J$280:J$289,J$280:J$289&lt;&gt;"")))</f>
        <v/>
      </c>
      <c r="K210" s="86" t="str" cm="1">
        <f t="array" ref="K210">IF(K437="","",K437*LOOKUP($F210,_xlfn._xlws.FILTER($F$280:$F$289,K$280:K$289&lt;&gt;""),_xlfn._xlws.FILTER(K$280:K$289,K$280:K$289&lt;&gt;"")))</f>
        <v/>
      </c>
      <c r="L210" s="101" t="str" cm="1">
        <f t="array" ref="L210">IF(L437="","",L437*LOOKUP($F210,_xlfn._xlws.FILTER($F$280:$F$289,L$280:L$289&lt;&gt;""),_xlfn._xlws.FILTER(L$280:L$289,L$280:L$289&lt;&gt;"")))</f>
        <v/>
      </c>
      <c r="M210" s="99" t="str">
        <f t="shared" si="27"/>
        <v/>
      </c>
      <c r="N210" s="71" t="str">
        <f t="shared" si="25"/>
        <v/>
      </c>
      <c r="O210" s="6"/>
      <c r="P210" s="25">
        <v>49614</v>
      </c>
      <c r="Q210" s="71" t="str">
        <f t="shared" si="26"/>
        <v/>
      </c>
      <c r="R210" s="71" t="str">
        <f t="shared" si="19"/>
        <v/>
      </c>
      <c r="S210" s="71" t="str">
        <f t="shared" si="20"/>
        <v/>
      </c>
      <c r="T210" s="71" t="str">
        <f t="shared" si="21"/>
        <v/>
      </c>
      <c r="U210" s="71" t="str">
        <f t="shared" si="22"/>
        <v/>
      </c>
      <c r="V210" s="71" t="str">
        <f t="shared" si="23"/>
        <v/>
      </c>
      <c r="W210" s="73" t="str">
        <f t="shared" si="24"/>
        <v/>
      </c>
      <c r="X210" s="6"/>
    </row>
    <row r="211" spans="5:24" ht="13.5" hidden="1" customHeight="1">
      <c r="E211" s="6"/>
      <c r="F211" s="25">
        <v>49644</v>
      </c>
      <c r="G211" s="86" t="str" cm="1">
        <f t="array" ref="G211">IF(G438="","",G438*LOOKUP($F211,_xlfn._xlws.FILTER($F$280:$F$289,G$280:G$289&lt;&gt;""),_xlfn._xlws.FILTER(G$280:G$289,G$280:G$289&lt;&gt;"")))</f>
        <v/>
      </c>
      <c r="H211" s="86" t="str" cm="1">
        <f t="array" ref="H211">IF(H438="","",H438*LOOKUP($F211,_xlfn._xlws.FILTER($F$280:$F$289,H$280:H$289&lt;&gt;""),_xlfn._xlws.FILTER(H$280:H$289,H$280:H$289&lt;&gt;"")))</f>
        <v/>
      </c>
      <c r="I211" s="86" t="str" cm="1">
        <f t="array" ref="I211">IF(I438="","",I438*LOOKUP($F211,_xlfn._xlws.FILTER($F$280:$F$289,I$280:I$289&lt;&gt;""),_xlfn._xlws.FILTER(I$280:I$289,I$280:I$289&lt;&gt;"")))</f>
        <v/>
      </c>
      <c r="J211" s="97" t="str" cm="1">
        <f t="array" ref="J211">IF(J438="","",J438*LOOKUP($F211,_xlfn._xlws.FILTER($F$280:$F$289,J$280:J$289&lt;&gt;""),_xlfn._xlws.FILTER(J$280:J$289,J$280:J$289&lt;&gt;"")))</f>
        <v/>
      </c>
      <c r="K211" s="86" t="str" cm="1">
        <f t="array" ref="K211">IF(K438="","",K438*LOOKUP($F211,_xlfn._xlws.FILTER($F$280:$F$289,K$280:K$289&lt;&gt;""),_xlfn._xlws.FILTER(K$280:K$289,K$280:K$289&lt;&gt;"")))</f>
        <v/>
      </c>
      <c r="L211" s="101" t="str" cm="1">
        <f t="array" ref="L211">IF(L438="","",L438*LOOKUP($F211,_xlfn._xlws.FILTER($F$280:$F$289,L$280:L$289&lt;&gt;""),_xlfn._xlws.FILTER(L$280:L$289,L$280:L$289&lt;&gt;"")))</f>
        <v/>
      </c>
      <c r="M211" s="99" t="str">
        <f t="shared" si="27"/>
        <v/>
      </c>
      <c r="N211" s="71" t="str">
        <f t="shared" si="25"/>
        <v/>
      </c>
      <c r="O211" s="6"/>
      <c r="P211" s="25">
        <v>49644</v>
      </c>
      <c r="Q211" s="71" t="str">
        <f t="shared" si="26"/>
        <v/>
      </c>
      <c r="R211" s="71" t="str">
        <f t="shared" si="19"/>
        <v/>
      </c>
      <c r="S211" s="71" t="str">
        <f t="shared" si="20"/>
        <v/>
      </c>
      <c r="T211" s="71" t="str">
        <f t="shared" si="21"/>
        <v/>
      </c>
      <c r="U211" s="71" t="str">
        <f t="shared" si="22"/>
        <v/>
      </c>
      <c r="V211" s="71" t="str">
        <f t="shared" si="23"/>
        <v/>
      </c>
      <c r="W211" s="73" t="str">
        <f t="shared" si="24"/>
        <v/>
      </c>
      <c r="X211" s="6"/>
    </row>
    <row r="212" spans="5:24" ht="13.5" hidden="1" customHeight="1">
      <c r="E212" s="6"/>
      <c r="F212" s="25">
        <v>49675</v>
      </c>
      <c r="G212" s="86" t="str" cm="1">
        <f t="array" ref="G212">IF(G439="","",G439*LOOKUP($F212,_xlfn._xlws.FILTER($F$280:$F$289,G$280:G$289&lt;&gt;""),_xlfn._xlws.FILTER(G$280:G$289,G$280:G$289&lt;&gt;"")))</f>
        <v/>
      </c>
      <c r="H212" s="86" t="str" cm="1">
        <f t="array" ref="H212">IF(H439="","",H439*LOOKUP($F212,_xlfn._xlws.FILTER($F$280:$F$289,H$280:H$289&lt;&gt;""),_xlfn._xlws.FILTER(H$280:H$289,H$280:H$289&lt;&gt;"")))</f>
        <v/>
      </c>
      <c r="I212" s="86" t="str" cm="1">
        <f t="array" ref="I212">IF(I439="","",I439*LOOKUP($F212,_xlfn._xlws.FILTER($F$280:$F$289,I$280:I$289&lt;&gt;""),_xlfn._xlws.FILTER(I$280:I$289,I$280:I$289&lt;&gt;"")))</f>
        <v/>
      </c>
      <c r="J212" s="97" t="str" cm="1">
        <f t="array" ref="J212">IF(J439="","",J439*LOOKUP($F212,_xlfn._xlws.FILTER($F$280:$F$289,J$280:J$289&lt;&gt;""),_xlfn._xlws.FILTER(J$280:J$289,J$280:J$289&lt;&gt;"")))</f>
        <v/>
      </c>
      <c r="K212" s="86" t="str" cm="1">
        <f t="array" ref="K212">IF(K439="","",K439*LOOKUP($F212,_xlfn._xlws.FILTER($F$280:$F$289,K$280:K$289&lt;&gt;""),_xlfn._xlws.FILTER(K$280:K$289,K$280:K$289&lt;&gt;"")))</f>
        <v/>
      </c>
      <c r="L212" s="101" t="str" cm="1">
        <f t="array" ref="L212">IF(L439="","",L439*LOOKUP($F212,_xlfn._xlws.FILTER($F$280:$F$289,L$280:L$289&lt;&gt;""),_xlfn._xlws.FILTER(L$280:L$289,L$280:L$289&lt;&gt;"")))</f>
        <v/>
      </c>
      <c r="M212" s="99" t="str">
        <f t="shared" si="27"/>
        <v/>
      </c>
      <c r="N212" s="71" t="str">
        <f t="shared" si="25"/>
        <v/>
      </c>
      <c r="O212" s="6"/>
      <c r="P212" s="25">
        <v>49675</v>
      </c>
      <c r="Q212" s="71" t="str">
        <f t="shared" si="26"/>
        <v/>
      </c>
      <c r="R212" s="71" t="str">
        <f t="shared" ref="R212:R271" si="28">IFERROR((H212*P$292)/$M212*(100/P$293),"")</f>
        <v/>
      </c>
      <c r="S212" s="71" t="str">
        <f t="shared" ref="S212:S271" si="29">IFERROR((I212*Q$292)/$M212*(100/Q$293),"")</f>
        <v/>
      </c>
      <c r="T212" s="71" t="str">
        <f t="shared" ref="T212:T271" si="30">IFERROR((J212*R$292)/$M212*(100/R$293),"")</f>
        <v/>
      </c>
      <c r="U212" s="71" t="str">
        <f t="shared" ref="U212:U271" si="31">IFERROR((K212*S$292)/$M212*(100/S$293),"")</f>
        <v/>
      </c>
      <c r="V212" s="71" t="str">
        <f t="shared" ref="V212:V271" si="32">IFERROR((L212*T$292)/$M212*(100/T$293),"")</f>
        <v/>
      </c>
      <c r="W212" s="73" t="str">
        <f t="shared" si="24"/>
        <v/>
      </c>
      <c r="X212" s="6"/>
    </row>
    <row r="213" spans="5:24" ht="13.5" hidden="1" customHeight="1">
      <c r="E213" s="6"/>
      <c r="F213" s="25">
        <v>49706</v>
      </c>
      <c r="G213" s="86" t="str" cm="1">
        <f t="array" ref="G213">IF(G440="","",G440*LOOKUP($F213,_xlfn._xlws.FILTER($F$280:$F$289,G$280:G$289&lt;&gt;""),_xlfn._xlws.FILTER(G$280:G$289,G$280:G$289&lt;&gt;"")))</f>
        <v/>
      </c>
      <c r="H213" s="86" t="str" cm="1">
        <f t="array" ref="H213">IF(H440="","",H440*LOOKUP($F213,_xlfn._xlws.FILTER($F$280:$F$289,H$280:H$289&lt;&gt;""),_xlfn._xlws.FILTER(H$280:H$289,H$280:H$289&lt;&gt;"")))</f>
        <v/>
      </c>
      <c r="I213" s="86" t="str" cm="1">
        <f t="array" ref="I213">IF(I440="","",I440*LOOKUP($F213,_xlfn._xlws.FILTER($F$280:$F$289,I$280:I$289&lt;&gt;""),_xlfn._xlws.FILTER(I$280:I$289,I$280:I$289&lt;&gt;"")))</f>
        <v/>
      </c>
      <c r="J213" s="97" t="str" cm="1">
        <f t="array" ref="J213">IF(J440="","",J440*LOOKUP($F213,_xlfn._xlws.FILTER($F$280:$F$289,J$280:J$289&lt;&gt;""),_xlfn._xlws.FILTER(J$280:J$289,J$280:J$289&lt;&gt;"")))</f>
        <v/>
      </c>
      <c r="K213" s="86" t="str" cm="1">
        <f t="array" ref="K213">IF(K440="","",K440*LOOKUP($F213,_xlfn._xlws.FILTER($F$280:$F$289,K$280:K$289&lt;&gt;""),_xlfn._xlws.FILTER(K$280:K$289,K$280:K$289&lt;&gt;"")))</f>
        <v/>
      </c>
      <c r="L213" s="101" t="str" cm="1">
        <f t="array" ref="L213">IF(L440="","",L440*LOOKUP($F213,_xlfn._xlws.FILTER($F$280:$F$289,L$280:L$289&lt;&gt;""),_xlfn._xlws.FILTER(L$280:L$289,L$280:L$289&lt;&gt;"")))</f>
        <v/>
      </c>
      <c r="M213" s="99" t="str">
        <f t="shared" si="27"/>
        <v/>
      </c>
      <c r="N213" s="71" t="str">
        <f t="shared" si="25"/>
        <v/>
      </c>
      <c r="O213" s="6"/>
      <c r="P213" s="25">
        <v>49706</v>
      </c>
      <c r="Q213" s="71" t="str">
        <f t="shared" si="26"/>
        <v/>
      </c>
      <c r="R213" s="71" t="str">
        <f t="shared" si="28"/>
        <v/>
      </c>
      <c r="S213" s="71" t="str">
        <f t="shared" si="29"/>
        <v/>
      </c>
      <c r="T213" s="71" t="str">
        <f t="shared" si="30"/>
        <v/>
      </c>
      <c r="U213" s="71" t="str">
        <f t="shared" si="31"/>
        <v/>
      </c>
      <c r="V213" s="71" t="str">
        <f t="shared" si="32"/>
        <v/>
      </c>
      <c r="W213" s="73" t="str">
        <f t="shared" ref="W213:W271" si="33">IF(M213="","",SUM(Q213:V213))</f>
        <v/>
      </c>
      <c r="X213" s="6"/>
    </row>
    <row r="214" spans="5:24" ht="13.5" hidden="1" customHeight="1">
      <c r="E214" s="6"/>
      <c r="F214" s="25">
        <v>49735</v>
      </c>
      <c r="G214" s="86" t="str" cm="1">
        <f t="array" ref="G214">IF(G441="","",G441*LOOKUP($F214,_xlfn._xlws.FILTER($F$280:$F$289,G$280:G$289&lt;&gt;""),_xlfn._xlws.FILTER(G$280:G$289,G$280:G$289&lt;&gt;"")))</f>
        <v/>
      </c>
      <c r="H214" s="86" t="str" cm="1">
        <f t="array" ref="H214">IF(H441="","",H441*LOOKUP($F214,_xlfn._xlws.FILTER($F$280:$F$289,H$280:H$289&lt;&gt;""),_xlfn._xlws.FILTER(H$280:H$289,H$280:H$289&lt;&gt;"")))</f>
        <v/>
      </c>
      <c r="I214" s="86" t="str" cm="1">
        <f t="array" ref="I214">IF(I441="","",I441*LOOKUP($F214,_xlfn._xlws.FILTER($F$280:$F$289,I$280:I$289&lt;&gt;""),_xlfn._xlws.FILTER(I$280:I$289,I$280:I$289&lt;&gt;"")))</f>
        <v/>
      </c>
      <c r="J214" s="97" t="str" cm="1">
        <f t="array" ref="J214">IF(J441="","",J441*LOOKUP($F214,_xlfn._xlws.FILTER($F$280:$F$289,J$280:J$289&lt;&gt;""),_xlfn._xlws.FILTER(J$280:J$289,J$280:J$289&lt;&gt;"")))</f>
        <v/>
      </c>
      <c r="K214" s="86" t="str" cm="1">
        <f t="array" ref="K214">IF(K441="","",K441*LOOKUP($F214,_xlfn._xlws.FILTER($F$280:$F$289,K$280:K$289&lt;&gt;""),_xlfn._xlws.FILTER(K$280:K$289,K$280:K$289&lt;&gt;"")))</f>
        <v/>
      </c>
      <c r="L214" s="101" t="str" cm="1">
        <f t="array" ref="L214">IF(L441="","",L441*LOOKUP($F214,_xlfn._xlws.FILTER($F$280:$F$289,L$280:L$289&lt;&gt;""),_xlfn._xlws.FILTER(L$280:L$289,L$280:L$289&lt;&gt;"")))</f>
        <v/>
      </c>
      <c r="M214" s="99" t="str">
        <f t="shared" si="27"/>
        <v/>
      </c>
      <c r="N214" s="71" t="str">
        <f t="shared" ref="N214:N271" si="34">IF(OR(M213="",M214=""),"",M214/M213-1)</f>
        <v/>
      </c>
      <c r="O214" s="6"/>
      <c r="P214" s="25">
        <v>49735</v>
      </c>
      <c r="Q214" s="71" t="str">
        <f t="shared" si="26"/>
        <v/>
      </c>
      <c r="R214" s="71" t="str">
        <f t="shared" si="28"/>
        <v/>
      </c>
      <c r="S214" s="71" t="str">
        <f t="shared" si="29"/>
        <v/>
      </c>
      <c r="T214" s="71" t="str">
        <f t="shared" si="30"/>
        <v/>
      </c>
      <c r="U214" s="71" t="str">
        <f t="shared" si="31"/>
        <v/>
      </c>
      <c r="V214" s="71" t="str">
        <f t="shared" si="32"/>
        <v/>
      </c>
      <c r="W214" s="73" t="str">
        <f t="shared" si="33"/>
        <v/>
      </c>
      <c r="X214" s="6"/>
    </row>
    <row r="215" spans="5:24" ht="13.5" hidden="1" customHeight="1">
      <c r="E215" s="6"/>
      <c r="F215" s="25">
        <v>49766</v>
      </c>
      <c r="G215" s="86" t="str" cm="1">
        <f t="array" ref="G215">IF(G442="","",G442*LOOKUP($F215,_xlfn._xlws.FILTER($F$280:$F$289,G$280:G$289&lt;&gt;""),_xlfn._xlws.FILTER(G$280:G$289,G$280:G$289&lt;&gt;"")))</f>
        <v/>
      </c>
      <c r="H215" s="86" t="str" cm="1">
        <f t="array" ref="H215">IF(H442="","",H442*LOOKUP($F215,_xlfn._xlws.FILTER($F$280:$F$289,H$280:H$289&lt;&gt;""),_xlfn._xlws.FILTER(H$280:H$289,H$280:H$289&lt;&gt;"")))</f>
        <v/>
      </c>
      <c r="I215" s="86" t="str" cm="1">
        <f t="array" ref="I215">IF(I442="","",I442*LOOKUP($F215,_xlfn._xlws.FILTER($F$280:$F$289,I$280:I$289&lt;&gt;""),_xlfn._xlws.FILTER(I$280:I$289,I$280:I$289&lt;&gt;"")))</f>
        <v/>
      </c>
      <c r="J215" s="97" t="str" cm="1">
        <f t="array" ref="J215">IF(J442="","",J442*LOOKUP($F215,_xlfn._xlws.FILTER($F$280:$F$289,J$280:J$289&lt;&gt;""),_xlfn._xlws.FILTER(J$280:J$289,J$280:J$289&lt;&gt;"")))</f>
        <v/>
      </c>
      <c r="K215" s="86" t="str" cm="1">
        <f t="array" ref="K215">IF(K442="","",K442*LOOKUP($F215,_xlfn._xlws.FILTER($F$280:$F$289,K$280:K$289&lt;&gt;""),_xlfn._xlws.FILTER(K$280:K$289,K$280:K$289&lt;&gt;"")))</f>
        <v/>
      </c>
      <c r="L215" s="101" t="str" cm="1">
        <f t="array" ref="L215">IF(L442="","",L442*LOOKUP($F215,_xlfn._xlws.FILTER($F$280:$F$289,L$280:L$289&lt;&gt;""),_xlfn._xlws.FILTER(L$280:L$289,L$280:L$289&lt;&gt;"")))</f>
        <v/>
      </c>
      <c r="M215" s="99" t="str">
        <f t="shared" si="27"/>
        <v/>
      </c>
      <c r="N215" s="71" t="str">
        <f t="shared" si="34"/>
        <v/>
      </c>
      <c r="O215" s="6"/>
      <c r="P215" s="25">
        <v>49766</v>
      </c>
      <c r="Q215" s="71" t="str">
        <f t="shared" si="26"/>
        <v/>
      </c>
      <c r="R215" s="71" t="str">
        <f t="shared" si="28"/>
        <v/>
      </c>
      <c r="S215" s="71" t="str">
        <f t="shared" si="29"/>
        <v/>
      </c>
      <c r="T215" s="71" t="str">
        <f t="shared" si="30"/>
        <v/>
      </c>
      <c r="U215" s="71" t="str">
        <f t="shared" si="31"/>
        <v/>
      </c>
      <c r="V215" s="71" t="str">
        <f t="shared" si="32"/>
        <v/>
      </c>
      <c r="W215" s="73" t="str">
        <f t="shared" si="33"/>
        <v/>
      </c>
      <c r="X215" s="6"/>
    </row>
    <row r="216" spans="5:24" ht="13.5" hidden="1" customHeight="1">
      <c r="E216" s="6"/>
      <c r="F216" s="25">
        <v>49796</v>
      </c>
      <c r="G216" s="86" t="str" cm="1">
        <f t="array" ref="G216">IF(G443="","",G443*LOOKUP($F216,_xlfn._xlws.FILTER($F$280:$F$289,G$280:G$289&lt;&gt;""),_xlfn._xlws.FILTER(G$280:G$289,G$280:G$289&lt;&gt;"")))</f>
        <v/>
      </c>
      <c r="H216" s="86" t="str" cm="1">
        <f t="array" ref="H216">IF(H443="","",H443*LOOKUP($F216,_xlfn._xlws.FILTER($F$280:$F$289,H$280:H$289&lt;&gt;""),_xlfn._xlws.FILTER(H$280:H$289,H$280:H$289&lt;&gt;"")))</f>
        <v/>
      </c>
      <c r="I216" s="86" t="str" cm="1">
        <f t="array" ref="I216">IF(I443="","",I443*LOOKUP($F216,_xlfn._xlws.FILTER($F$280:$F$289,I$280:I$289&lt;&gt;""),_xlfn._xlws.FILTER(I$280:I$289,I$280:I$289&lt;&gt;"")))</f>
        <v/>
      </c>
      <c r="J216" s="97" t="str" cm="1">
        <f t="array" ref="J216">IF(J443="","",J443*LOOKUP($F216,_xlfn._xlws.FILTER($F$280:$F$289,J$280:J$289&lt;&gt;""),_xlfn._xlws.FILTER(J$280:J$289,J$280:J$289&lt;&gt;"")))</f>
        <v/>
      </c>
      <c r="K216" s="86" t="str" cm="1">
        <f t="array" ref="K216">IF(K443="","",K443*LOOKUP($F216,_xlfn._xlws.FILTER($F$280:$F$289,K$280:K$289&lt;&gt;""),_xlfn._xlws.FILTER(K$280:K$289,K$280:K$289&lt;&gt;"")))</f>
        <v/>
      </c>
      <c r="L216" s="101" t="str" cm="1">
        <f t="array" ref="L216">IF(L443="","",L443*LOOKUP($F216,_xlfn._xlws.FILTER($F$280:$F$289,L$280:L$289&lt;&gt;""),_xlfn._xlws.FILTER(L$280:L$289,L$280:L$289&lt;&gt;"")))</f>
        <v/>
      </c>
      <c r="M216" s="99" t="str">
        <f t="shared" si="27"/>
        <v/>
      </c>
      <c r="N216" s="71" t="str">
        <f t="shared" si="34"/>
        <v/>
      </c>
      <c r="O216" s="6"/>
      <c r="P216" s="25">
        <v>49796</v>
      </c>
      <c r="Q216" s="71" t="str">
        <f t="shared" si="26"/>
        <v/>
      </c>
      <c r="R216" s="71" t="str">
        <f t="shared" si="28"/>
        <v/>
      </c>
      <c r="S216" s="71" t="str">
        <f t="shared" si="29"/>
        <v/>
      </c>
      <c r="T216" s="71" t="str">
        <f t="shared" si="30"/>
        <v/>
      </c>
      <c r="U216" s="71" t="str">
        <f t="shared" si="31"/>
        <v/>
      </c>
      <c r="V216" s="71" t="str">
        <f t="shared" si="32"/>
        <v/>
      </c>
      <c r="W216" s="73" t="str">
        <f t="shared" si="33"/>
        <v/>
      </c>
      <c r="X216" s="6"/>
    </row>
    <row r="217" spans="5:24" ht="13.5" hidden="1" customHeight="1">
      <c r="E217" s="6"/>
      <c r="F217" s="25">
        <v>49827</v>
      </c>
      <c r="G217" s="86" t="str" cm="1">
        <f t="array" ref="G217">IF(G444="","",G444*LOOKUP($F217,_xlfn._xlws.FILTER($F$280:$F$289,G$280:G$289&lt;&gt;""),_xlfn._xlws.FILTER(G$280:G$289,G$280:G$289&lt;&gt;"")))</f>
        <v/>
      </c>
      <c r="H217" s="86" t="str" cm="1">
        <f t="array" ref="H217">IF(H444="","",H444*LOOKUP($F217,_xlfn._xlws.FILTER($F$280:$F$289,H$280:H$289&lt;&gt;""),_xlfn._xlws.FILTER(H$280:H$289,H$280:H$289&lt;&gt;"")))</f>
        <v/>
      </c>
      <c r="I217" s="86" t="str" cm="1">
        <f t="array" ref="I217">IF(I444="","",I444*LOOKUP($F217,_xlfn._xlws.FILTER($F$280:$F$289,I$280:I$289&lt;&gt;""),_xlfn._xlws.FILTER(I$280:I$289,I$280:I$289&lt;&gt;"")))</f>
        <v/>
      </c>
      <c r="J217" s="97" t="str" cm="1">
        <f t="array" ref="J217">IF(J444="","",J444*LOOKUP($F217,_xlfn._xlws.FILTER($F$280:$F$289,J$280:J$289&lt;&gt;""),_xlfn._xlws.FILTER(J$280:J$289,J$280:J$289&lt;&gt;"")))</f>
        <v/>
      </c>
      <c r="K217" s="86" t="str" cm="1">
        <f t="array" ref="K217">IF(K444="","",K444*LOOKUP($F217,_xlfn._xlws.FILTER($F$280:$F$289,K$280:K$289&lt;&gt;""),_xlfn._xlws.FILTER(K$280:K$289,K$280:K$289&lt;&gt;"")))</f>
        <v/>
      </c>
      <c r="L217" s="101" t="str" cm="1">
        <f t="array" ref="L217">IF(L444="","",L444*LOOKUP($F217,_xlfn._xlws.FILTER($F$280:$F$289,L$280:L$289&lt;&gt;""),_xlfn._xlws.FILTER(L$280:L$289,L$280:L$289&lt;&gt;"")))</f>
        <v/>
      </c>
      <c r="M217" s="99" t="str">
        <f t="shared" si="27"/>
        <v/>
      </c>
      <c r="N217" s="71" t="str">
        <f t="shared" si="34"/>
        <v/>
      </c>
      <c r="O217" s="6"/>
      <c r="P217" s="25">
        <v>49827</v>
      </c>
      <c r="Q217" s="71" t="str">
        <f t="shared" si="26"/>
        <v/>
      </c>
      <c r="R217" s="71" t="str">
        <f t="shared" si="28"/>
        <v/>
      </c>
      <c r="S217" s="71" t="str">
        <f t="shared" si="29"/>
        <v/>
      </c>
      <c r="T217" s="71" t="str">
        <f t="shared" si="30"/>
        <v/>
      </c>
      <c r="U217" s="71" t="str">
        <f t="shared" si="31"/>
        <v/>
      </c>
      <c r="V217" s="71" t="str">
        <f t="shared" si="32"/>
        <v/>
      </c>
      <c r="W217" s="73" t="str">
        <f t="shared" si="33"/>
        <v/>
      </c>
      <c r="X217" s="6"/>
    </row>
    <row r="218" spans="5:24" ht="13.5" hidden="1" customHeight="1">
      <c r="E218" s="6"/>
      <c r="F218" s="25">
        <v>49857</v>
      </c>
      <c r="G218" s="86" t="str" cm="1">
        <f t="array" ref="G218">IF(G445="","",G445*LOOKUP($F218,_xlfn._xlws.FILTER($F$280:$F$289,G$280:G$289&lt;&gt;""),_xlfn._xlws.FILTER(G$280:G$289,G$280:G$289&lt;&gt;"")))</f>
        <v/>
      </c>
      <c r="H218" s="86" t="str" cm="1">
        <f t="array" ref="H218">IF(H445="","",H445*LOOKUP($F218,_xlfn._xlws.FILTER($F$280:$F$289,H$280:H$289&lt;&gt;""),_xlfn._xlws.FILTER(H$280:H$289,H$280:H$289&lt;&gt;"")))</f>
        <v/>
      </c>
      <c r="I218" s="86" t="str" cm="1">
        <f t="array" ref="I218">IF(I445="","",I445*LOOKUP($F218,_xlfn._xlws.FILTER($F$280:$F$289,I$280:I$289&lt;&gt;""),_xlfn._xlws.FILTER(I$280:I$289,I$280:I$289&lt;&gt;"")))</f>
        <v/>
      </c>
      <c r="J218" s="97" t="str" cm="1">
        <f t="array" ref="J218">IF(J445="","",J445*LOOKUP($F218,_xlfn._xlws.FILTER($F$280:$F$289,J$280:J$289&lt;&gt;""),_xlfn._xlws.FILTER(J$280:J$289,J$280:J$289&lt;&gt;"")))</f>
        <v/>
      </c>
      <c r="K218" s="86" t="str" cm="1">
        <f t="array" ref="K218">IF(K445="","",K445*LOOKUP($F218,_xlfn._xlws.FILTER($F$280:$F$289,K$280:K$289&lt;&gt;""),_xlfn._xlws.FILTER(K$280:K$289,K$280:K$289&lt;&gt;"")))</f>
        <v/>
      </c>
      <c r="L218" s="101" t="str" cm="1">
        <f t="array" ref="L218">IF(L445="","",L445*LOOKUP($F218,_xlfn._xlws.FILTER($F$280:$F$289,L$280:L$289&lt;&gt;""),_xlfn._xlws.FILTER(L$280:L$289,L$280:L$289&lt;&gt;"")))</f>
        <v/>
      </c>
      <c r="M218" s="99" t="str">
        <f t="shared" si="27"/>
        <v/>
      </c>
      <c r="N218" s="71" t="str">
        <f t="shared" si="34"/>
        <v/>
      </c>
      <c r="O218" s="6"/>
      <c r="P218" s="25">
        <v>49857</v>
      </c>
      <c r="Q218" s="71" t="str">
        <f t="shared" si="26"/>
        <v/>
      </c>
      <c r="R218" s="71" t="str">
        <f t="shared" si="28"/>
        <v/>
      </c>
      <c r="S218" s="71" t="str">
        <f t="shared" si="29"/>
        <v/>
      </c>
      <c r="T218" s="71" t="str">
        <f t="shared" si="30"/>
        <v/>
      </c>
      <c r="U218" s="71" t="str">
        <f t="shared" si="31"/>
        <v/>
      </c>
      <c r="V218" s="71" t="str">
        <f t="shared" si="32"/>
        <v/>
      </c>
      <c r="W218" s="73" t="str">
        <f t="shared" si="33"/>
        <v/>
      </c>
      <c r="X218" s="6"/>
    </row>
    <row r="219" spans="5:24" ht="13.5" hidden="1" customHeight="1">
      <c r="E219" s="6"/>
      <c r="F219" s="25">
        <v>49888</v>
      </c>
      <c r="G219" s="86" t="str" cm="1">
        <f t="array" ref="G219">IF(G446="","",G446*LOOKUP($F219,_xlfn._xlws.FILTER($F$280:$F$289,G$280:G$289&lt;&gt;""),_xlfn._xlws.FILTER(G$280:G$289,G$280:G$289&lt;&gt;"")))</f>
        <v/>
      </c>
      <c r="H219" s="86" t="str" cm="1">
        <f t="array" ref="H219">IF(H446="","",H446*LOOKUP($F219,_xlfn._xlws.FILTER($F$280:$F$289,H$280:H$289&lt;&gt;""),_xlfn._xlws.FILTER(H$280:H$289,H$280:H$289&lt;&gt;"")))</f>
        <v/>
      </c>
      <c r="I219" s="86" t="str" cm="1">
        <f t="array" ref="I219">IF(I446="","",I446*LOOKUP($F219,_xlfn._xlws.FILTER($F$280:$F$289,I$280:I$289&lt;&gt;""),_xlfn._xlws.FILTER(I$280:I$289,I$280:I$289&lt;&gt;"")))</f>
        <v/>
      </c>
      <c r="J219" s="97" t="str" cm="1">
        <f t="array" ref="J219">IF(J446="","",J446*LOOKUP($F219,_xlfn._xlws.FILTER($F$280:$F$289,J$280:J$289&lt;&gt;""),_xlfn._xlws.FILTER(J$280:J$289,J$280:J$289&lt;&gt;"")))</f>
        <v/>
      </c>
      <c r="K219" s="86" t="str" cm="1">
        <f t="array" ref="K219">IF(K446="","",K446*LOOKUP($F219,_xlfn._xlws.FILTER($F$280:$F$289,K$280:K$289&lt;&gt;""),_xlfn._xlws.FILTER(K$280:K$289,K$280:K$289&lt;&gt;"")))</f>
        <v/>
      </c>
      <c r="L219" s="101" t="str" cm="1">
        <f t="array" ref="L219">IF(L446="","",L446*LOOKUP($F219,_xlfn._xlws.FILTER($F$280:$F$289,L$280:L$289&lt;&gt;""),_xlfn._xlws.FILTER(L$280:L$289,L$280:L$289&lt;&gt;"")))</f>
        <v/>
      </c>
      <c r="M219" s="99" t="str">
        <f t="shared" si="27"/>
        <v/>
      </c>
      <c r="N219" s="71" t="str">
        <f t="shared" si="34"/>
        <v/>
      </c>
      <c r="O219" s="6"/>
      <c r="P219" s="25">
        <v>49888</v>
      </c>
      <c r="Q219" s="71" t="str">
        <f t="shared" si="26"/>
        <v/>
      </c>
      <c r="R219" s="71" t="str">
        <f t="shared" si="28"/>
        <v/>
      </c>
      <c r="S219" s="71" t="str">
        <f t="shared" si="29"/>
        <v/>
      </c>
      <c r="T219" s="71" t="str">
        <f t="shared" si="30"/>
        <v/>
      </c>
      <c r="U219" s="71" t="str">
        <f t="shared" si="31"/>
        <v/>
      </c>
      <c r="V219" s="71" t="str">
        <f t="shared" si="32"/>
        <v/>
      </c>
      <c r="W219" s="73" t="str">
        <f t="shared" si="33"/>
        <v/>
      </c>
      <c r="X219" s="6"/>
    </row>
    <row r="220" spans="5:24" ht="13.5" hidden="1" customHeight="1">
      <c r="E220" s="6"/>
      <c r="F220" s="25">
        <v>49919</v>
      </c>
      <c r="G220" s="86" t="str" cm="1">
        <f t="array" ref="G220">IF(G447="","",G447*LOOKUP($F220,_xlfn._xlws.FILTER($F$280:$F$289,G$280:G$289&lt;&gt;""),_xlfn._xlws.FILTER(G$280:G$289,G$280:G$289&lt;&gt;"")))</f>
        <v/>
      </c>
      <c r="H220" s="86" t="str" cm="1">
        <f t="array" ref="H220">IF(H447="","",H447*LOOKUP($F220,_xlfn._xlws.FILTER($F$280:$F$289,H$280:H$289&lt;&gt;""),_xlfn._xlws.FILTER(H$280:H$289,H$280:H$289&lt;&gt;"")))</f>
        <v/>
      </c>
      <c r="I220" s="86" t="str" cm="1">
        <f t="array" ref="I220">IF(I447="","",I447*LOOKUP($F220,_xlfn._xlws.FILTER($F$280:$F$289,I$280:I$289&lt;&gt;""),_xlfn._xlws.FILTER(I$280:I$289,I$280:I$289&lt;&gt;"")))</f>
        <v/>
      </c>
      <c r="J220" s="97" t="str" cm="1">
        <f t="array" ref="J220">IF(J447="","",J447*LOOKUP($F220,_xlfn._xlws.FILTER($F$280:$F$289,J$280:J$289&lt;&gt;""),_xlfn._xlws.FILTER(J$280:J$289,J$280:J$289&lt;&gt;"")))</f>
        <v/>
      </c>
      <c r="K220" s="86" t="str" cm="1">
        <f t="array" ref="K220">IF(K447="","",K447*LOOKUP($F220,_xlfn._xlws.FILTER($F$280:$F$289,K$280:K$289&lt;&gt;""),_xlfn._xlws.FILTER(K$280:K$289,K$280:K$289&lt;&gt;"")))</f>
        <v/>
      </c>
      <c r="L220" s="101" t="str" cm="1">
        <f t="array" ref="L220">IF(L447="","",L447*LOOKUP($F220,_xlfn._xlws.FILTER($F$280:$F$289,L$280:L$289&lt;&gt;""),_xlfn._xlws.FILTER(L$280:L$289,L$280:L$289&lt;&gt;"")))</f>
        <v/>
      </c>
      <c r="M220" s="99" t="str">
        <f t="shared" si="27"/>
        <v/>
      </c>
      <c r="N220" s="71" t="str">
        <f t="shared" si="34"/>
        <v/>
      </c>
      <c r="O220" s="6"/>
      <c r="P220" s="25">
        <v>49919</v>
      </c>
      <c r="Q220" s="71" t="str">
        <f t="shared" si="26"/>
        <v/>
      </c>
      <c r="R220" s="71" t="str">
        <f t="shared" si="28"/>
        <v/>
      </c>
      <c r="S220" s="71" t="str">
        <f t="shared" si="29"/>
        <v/>
      </c>
      <c r="T220" s="71" t="str">
        <f t="shared" si="30"/>
        <v/>
      </c>
      <c r="U220" s="71" t="str">
        <f t="shared" si="31"/>
        <v/>
      </c>
      <c r="V220" s="71" t="str">
        <f t="shared" si="32"/>
        <v/>
      </c>
      <c r="W220" s="73" t="str">
        <f t="shared" si="33"/>
        <v/>
      </c>
      <c r="X220" s="6"/>
    </row>
    <row r="221" spans="5:24" ht="13.5" hidden="1" customHeight="1">
      <c r="E221" s="6"/>
      <c r="F221" s="25">
        <v>49949</v>
      </c>
      <c r="G221" s="86" t="str" cm="1">
        <f t="array" ref="G221">IF(G448="","",G448*LOOKUP($F221,_xlfn._xlws.FILTER($F$280:$F$289,G$280:G$289&lt;&gt;""),_xlfn._xlws.FILTER(G$280:G$289,G$280:G$289&lt;&gt;"")))</f>
        <v/>
      </c>
      <c r="H221" s="86" t="str" cm="1">
        <f t="array" ref="H221">IF(H448="","",H448*LOOKUP($F221,_xlfn._xlws.FILTER($F$280:$F$289,H$280:H$289&lt;&gt;""),_xlfn._xlws.FILTER(H$280:H$289,H$280:H$289&lt;&gt;"")))</f>
        <v/>
      </c>
      <c r="I221" s="86" t="str" cm="1">
        <f t="array" ref="I221">IF(I448="","",I448*LOOKUP($F221,_xlfn._xlws.FILTER($F$280:$F$289,I$280:I$289&lt;&gt;""),_xlfn._xlws.FILTER(I$280:I$289,I$280:I$289&lt;&gt;"")))</f>
        <v/>
      </c>
      <c r="J221" s="97" t="str" cm="1">
        <f t="array" ref="J221">IF(J448="","",J448*LOOKUP($F221,_xlfn._xlws.FILTER($F$280:$F$289,J$280:J$289&lt;&gt;""),_xlfn._xlws.FILTER(J$280:J$289,J$280:J$289&lt;&gt;"")))</f>
        <v/>
      </c>
      <c r="K221" s="86" t="str" cm="1">
        <f t="array" ref="K221">IF(K448="","",K448*LOOKUP($F221,_xlfn._xlws.FILTER($F$280:$F$289,K$280:K$289&lt;&gt;""),_xlfn._xlws.FILTER(K$280:K$289,K$280:K$289&lt;&gt;"")))</f>
        <v/>
      </c>
      <c r="L221" s="101" t="str" cm="1">
        <f t="array" ref="L221">IF(L448="","",L448*LOOKUP($F221,_xlfn._xlws.FILTER($F$280:$F$289,L$280:L$289&lt;&gt;""),_xlfn._xlws.FILTER(L$280:L$289,L$280:L$289&lt;&gt;"")))</f>
        <v/>
      </c>
      <c r="M221" s="99" t="str">
        <f t="shared" si="27"/>
        <v/>
      </c>
      <c r="N221" s="71" t="str">
        <f t="shared" si="34"/>
        <v/>
      </c>
      <c r="O221" s="6"/>
      <c r="P221" s="25">
        <v>49949</v>
      </c>
      <c r="Q221" s="71" t="str">
        <f t="shared" si="26"/>
        <v/>
      </c>
      <c r="R221" s="71" t="str">
        <f t="shared" si="28"/>
        <v/>
      </c>
      <c r="S221" s="71" t="str">
        <f t="shared" si="29"/>
        <v/>
      </c>
      <c r="T221" s="71" t="str">
        <f t="shared" si="30"/>
        <v/>
      </c>
      <c r="U221" s="71" t="str">
        <f t="shared" si="31"/>
        <v/>
      </c>
      <c r="V221" s="71" t="str">
        <f t="shared" si="32"/>
        <v/>
      </c>
      <c r="W221" s="73" t="str">
        <f t="shared" si="33"/>
        <v/>
      </c>
      <c r="X221" s="6"/>
    </row>
    <row r="222" spans="5:24" ht="13.5" hidden="1" customHeight="1">
      <c r="E222" s="6"/>
      <c r="F222" s="25">
        <v>49980</v>
      </c>
      <c r="G222" s="86" t="str" cm="1">
        <f t="array" ref="G222">IF(G449="","",G449*LOOKUP($F222,_xlfn._xlws.FILTER($F$280:$F$289,G$280:G$289&lt;&gt;""),_xlfn._xlws.FILTER(G$280:G$289,G$280:G$289&lt;&gt;"")))</f>
        <v/>
      </c>
      <c r="H222" s="86" t="str" cm="1">
        <f t="array" ref="H222">IF(H449="","",H449*LOOKUP($F222,_xlfn._xlws.FILTER($F$280:$F$289,H$280:H$289&lt;&gt;""),_xlfn._xlws.FILTER(H$280:H$289,H$280:H$289&lt;&gt;"")))</f>
        <v/>
      </c>
      <c r="I222" s="86" t="str" cm="1">
        <f t="array" ref="I222">IF(I449="","",I449*LOOKUP($F222,_xlfn._xlws.FILTER($F$280:$F$289,I$280:I$289&lt;&gt;""),_xlfn._xlws.FILTER(I$280:I$289,I$280:I$289&lt;&gt;"")))</f>
        <v/>
      </c>
      <c r="J222" s="97" t="str" cm="1">
        <f t="array" ref="J222">IF(J449="","",J449*LOOKUP($F222,_xlfn._xlws.FILTER($F$280:$F$289,J$280:J$289&lt;&gt;""),_xlfn._xlws.FILTER(J$280:J$289,J$280:J$289&lt;&gt;"")))</f>
        <v/>
      </c>
      <c r="K222" s="86" t="str" cm="1">
        <f t="array" ref="K222">IF(K449="","",K449*LOOKUP($F222,_xlfn._xlws.FILTER($F$280:$F$289,K$280:K$289&lt;&gt;""),_xlfn._xlws.FILTER(K$280:K$289,K$280:K$289&lt;&gt;"")))</f>
        <v/>
      </c>
      <c r="L222" s="101" t="str" cm="1">
        <f t="array" ref="L222">IF(L449="","",L449*LOOKUP($F222,_xlfn._xlws.FILTER($F$280:$F$289,L$280:L$289&lt;&gt;""),_xlfn._xlws.FILTER(L$280:L$289,L$280:L$289&lt;&gt;"")))</f>
        <v/>
      </c>
      <c r="M222" s="99" t="str">
        <f t="shared" si="27"/>
        <v/>
      </c>
      <c r="N222" s="71" t="str">
        <f t="shared" si="34"/>
        <v/>
      </c>
      <c r="O222" s="6"/>
      <c r="P222" s="25">
        <v>49980</v>
      </c>
      <c r="Q222" s="71" t="str">
        <f t="shared" si="26"/>
        <v/>
      </c>
      <c r="R222" s="71" t="str">
        <f t="shared" si="28"/>
        <v/>
      </c>
      <c r="S222" s="71" t="str">
        <f t="shared" si="29"/>
        <v/>
      </c>
      <c r="T222" s="71" t="str">
        <f t="shared" si="30"/>
        <v/>
      </c>
      <c r="U222" s="71" t="str">
        <f t="shared" si="31"/>
        <v/>
      </c>
      <c r="V222" s="71" t="str">
        <f t="shared" si="32"/>
        <v/>
      </c>
      <c r="W222" s="73" t="str">
        <f t="shared" si="33"/>
        <v/>
      </c>
      <c r="X222" s="6"/>
    </row>
    <row r="223" spans="5:24" ht="13.5" hidden="1" customHeight="1">
      <c r="E223" s="6"/>
      <c r="F223" s="25">
        <v>50010</v>
      </c>
      <c r="G223" s="86" t="str" cm="1">
        <f t="array" ref="G223">IF(G450="","",G450*LOOKUP($F223,_xlfn._xlws.FILTER($F$280:$F$289,G$280:G$289&lt;&gt;""),_xlfn._xlws.FILTER(G$280:G$289,G$280:G$289&lt;&gt;"")))</f>
        <v/>
      </c>
      <c r="H223" s="86" t="str" cm="1">
        <f t="array" ref="H223">IF(H450="","",H450*LOOKUP($F223,_xlfn._xlws.FILTER($F$280:$F$289,H$280:H$289&lt;&gt;""),_xlfn._xlws.FILTER(H$280:H$289,H$280:H$289&lt;&gt;"")))</f>
        <v/>
      </c>
      <c r="I223" s="86" t="str" cm="1">
        <f t="array" ref="I223">IF(I450="","",I450*LOOKUP($F223,_xlfn._xlws.FILTER($F$280:$F$289,I$280:I$289&lt;&gt;""),_xlfn._xlws.FILTER(I$280:I$289,I$280:I$289&lt;&gt;"")))</f>
        <v/>
      </c>
      <c r="J223" s="97" t="str" cm="1">
        <f t="array" ref="J223">IF(J450="","",J450*LOOKUP($F223,_xlfn._xlws.FILTER($F$280:$F$289,J$280:J$289&lt;&gt;""),_xlfn._xlws.FILTER(J$280:J$289,J$280:J$289&lt;&gt;"")))</f>
        <v/>
      </c>
      <c r="K223" s="86" t="str" cm="1">
        <f t="array" ref="K223">IF(K450="","",K450*LOOKUP($F223,_xlfn._xlws.FILTER($F$280:$F$289,K$280:K$289&lt;&gt;""),_xlfn._xlws.FILTER(K$280:K$289,K$280:K$289&lt;&gt;"")))</f>
        <v/>
      </c>
      <c r="L223" s="101" t="str" cm="1">
        <f t="array" ref="L223">IF(L450="","",L450*LOOKUP($F223,_xlfn._xlws.FILTER($F$280:$F$289,L$280:L$289&lt;&gt;""),_xlfn._xlws.FILTER(L$280:L$289,L$280:L$289&lt;&gt;"")))</f>
        <v/>
      </c>
      <c r="M223" s="99" t="str">
        <f t="shared" si="27"/>
        <v/>
      </c>
      <c r="N223" s="71" t="str">
        <f t="shared" si="34"/>
        <v/>
      </c>
      <c r="O223" s="6"/>
      <c r="P223" s="25">
        <v>50010</v>
      </c>
      <c r="Q223" s="71" t="str">
        <f t="shared" si="26"/>
        <v/>
      </c>
      <c r="R223" s="71" t="str">
        <f t="shared" si="28"/>
        <v/>
      </c>
      <c r="S223" s="71" t="str">
        <f t="shared" si="29"/>
        <v/>
      </c>
      <c r="T223" s="71" t="str">
        <f t="shared" si="30"/>
        <v/>
      </c>
      <c r="U223" s="71" t="str">
        <f t="shared" si="31"/>
        <v/>
      </c>
      <c r="V223" s="71" t="str">
        <f t="shared" si="32"/>
        <v/>
      </c>
      <c r="W223" s="73" t="str">
        <f t="shared" si="33"/>
        <v/>
      </c>
      <c r="X223" s="6"/>
    </row>
    <row r="224" spans="5:24" ht="13.5" hidden="1" customHeight="1">
      <c r="E224" s="6"/>
      <c r="F224" s="25">
        <v>50041</v>
      </c>
      <c r="G224" s="86" t="str" cm="1">
        <f t="array" ref="G224">IF(G451="","",G451*LOOKUP($F224,_xlfn._xlws.FILTER($F$280:$F$289,G$280:G$289&lt;&gt;""),_xlfn._xlws.FILTER(G$280:G$289,G$280:G$289&lt;&gt;"")))</f>
        <v/>
      </c>
      <c r="H224" s="86" t="str" cm="1">
        <f t="array" ref="H224">IF(H451="","",H451*LOOKUP($F224,_xlfn._xlws.FILTER($F$280:$F$289,H$280:H$289&lt;&gt;""),_xlfn._xlws.FILTER(H$280:H$289,H$280:H$289&lt;&gt;"")))</f>
        <v/>
      </c>
      <c r="I224" s="86" t="str" cm="1">
        <f t="array" ref="I224">IF(I451="","",I451*LOOKUP($F224,_xlfn._xlws.FILTER($F$280:$F$289,I$280:I$289&lt;&gt;""),_xlfn._xlws.FILTER(I$280:I$289,I$280:I$289&lt;&gt;"")))</f>
        <v/>
      </c>
      <c r="J224" s="97" t="str" cm="1">
        <f t="array" ref="J224">IF(J451="","",J451*LOOKUP($F224,_xlfn._xlws.FILTER($F$280:$F$289,J$280:J$289&lt;&gt;""),_xlfn._xlws.FILTER(J$280:J$289,J$280:J$289&lt;&gt;"")))</f>
        <v/>
      </c>
      <c r="K224" s="86" t="str" cm="1">
        <f t="array" ref="K224">IF(K451="","",K451*LOOKUP($F224,_xlfn._xlws.FILTER($F$280:$F$289,K$280:K$289&lt;&gt;""),_xlfn._xlws.FILTER(K$280:K$289,K$280:K$289&lt;&gt;"")))</f>
        <v/>
      </c>
      <c r="L224" s="101" t="str" cm="1">
        <f t="array" ref="L224">IF(L451="","",L451*LOOKUP($F224,_xlfn._xlws.FILTER($F$280:$F$289,L$280:L$289&lt;&gt;""),_xlfn._xlws.FILTER(L$280:L$289,L$280:L$289&lt;&gt;"")))</f>
        <v/>
      </c>
      <c r="M224" s="99" t="str">
        <f t="shared" si="27"/>
        <v/>
      </c>
      <c r="N224" s="71" t="str">
        <f t="shared" si="34"/>
        <v/>
      </c>
      <c r="O224" s="6"/>
      <c r="P224" s="25">
        <v>50041</v>
      </c>
      <c r="Q224" s="71" t="str">
        <f t="shared" si="26"/>
        <v/>
      </c>
      <c r="R224" s="71" t="str">
        <f t="shared" si="28"/>
        <v/>
      </c>
      <c r="S224" s="71" t="str">
        <f t="shared" si="29"/>
        <v/>
      </c>
      <c r="T224" s="71" t="str">
        <f t="shared" si="30"/>
        <v/>
      </c>
      <c r="U224" s="71" t="str">
        <f t="shared" si="31"/>
        <v/>
      </c>
      <c r="V224" s="71" t="str">
        <f t="shared" si="32"/>
        <v/>
      </c>
      <c r="W224" s="73" t="str">
        <f t="shared" si="33"/>
        <v/>
      </c>
      <c r="X224" s="6"/>
    </row>
    <row r="225" spans="5:24" ht="13.5" hidden="1" customHeight="1">
      <c r="E225" s="6"/>
      <c r="F225" s="25">
        <v>50072</v>
      </c>
      <c r="G225" s="86" t="str" cm="1">
        <f t="array" ref="G225">IF(G452="","",G452*LOOKUP($F225,_xlfn._xlws.FILTER($F$280:$F$289,G$280:G$289&lt;&gt;""),_xlfn._xlws.FILTER(G$280:G$289,G$280:G$289&lt;&gt;"")))</f>
        <v/>
      </c>
      <c r="H225" s="86" t="str" cm="1">
        <f t="array" ref="H225">IF(H452="","",H452*LOOKUP($F225,_xlfn._xlws.FILTER($F$280:$F$289,H$280:H$289&lt;&gt;""),_xlfn._xlws.FILTER(H$280:H$289,H$280:H$289&lt;&gt;"")))</f>
        <v/>
      </c>
      <c r="I225" s="86" t="str" cm="1">
        <f t="array" ref="I225">IF(I452="","",I452*LOOKUP($F225,_xlfn._xlws.FILTER($F$280:$F$289,I$280:I$289&lt;&gt;""),_xlfn._xlws.FILTER(I$280:I$289,I$280:I$289&lt;&gt;"")))</f>
        <v/>
      </c>
      <c r="J225" s="97" t="str" cm="1">
        <f t="array" ref="J225">IF(J452="","",J452*LOOKUP($F225,_xlfn._xlws.FILTER($F$280:$F$289,J$280:J$289&lt;&gt;""),_xlfn._xlws.FILTER(J$280:J$289,J$280:J$289&lt;&gt;"")))</f>
        <v/>
      </c>
      <c r="K225" s="86" t="str" cm="1">
        <f t="array" ref="K225">IF(K452="","",K452*LOOKUP($F225,_xlfn._xlws.FILTER($F$280:$F$289,K$280:K$289&lt;&gt;""),_xlfn._xlws.FILTER(K$280:K$289,K$280:K$289&lt;&gt;"")))</f>
        <v/>
      </c>
      <c r="L225" s="101" t="str" cm="1">
        <f t="array" ref="L225">IF(L452="","",L452*LOOKUP($F225,_xlfn._xlws.FILTER($F$280:$F$289,L$280:L$289&lt;&gt;""),_xlfn._xlws.FILTER(L$280:L$289,L$280:L$289&lt;&gt;"")))</f>
        <v/>
      </c>
      <c r="M225" s="99" t="str">
        <f t="shared" si="27"/>
        <v/>
      </c>
      <c r="N225" s="71" t="str">
        <f t="shared" si="34"/>
        <v/>
      </c>
      <c r="O225" s="6"/>
      <c r="P225" s="25">
        <v>50072</v>
      </c>
      <c r="Q225" s="71" t="str">
        <f t="shared" ref="Q225:Q271" si="35">IFERROR((G225*O$292)/$M225*(100/O$293),"")</f>
        <v/>
      </c>
      <c r="R225" s="71" t="str">
        <f t="shared" si="28"/>
        <v/>
      </c>
      <c r="S225" s="71" t="str">
        <f t="shared" si="29"/>
        <v/>
      </c>
      <c r="T225" s="71" t="str">
        <f t="shared" si="30"/>
        <v/>
      </c>
      <c r="U225" s="71" t="str">
        <f t="shared" si="31"/>
        <v/>
      </c>
      <c r="V225" s="71" t="str">
        <f t="shared" si="32"/>
        <v/>
      </c>
      <c r="W225" s="73" t="str">
        <f t="shared" si="33"/>
        <v/>
      </c>
      <c r="X225" s="6"/>
    </row>
    <row r="226" spans="5:24" ht="13.5" hidden="1" customHeight="1">
      <c r="E226" s="6"/>
      <c r="F226" s="25">
        <v>50100</v>
      </c>
      <c r="G226" s="86" t="str" cm="1">
        <f t="array" ref="G226">IF(G453="","",G453*LOOKUP($F226,_xlfn._xlws.FILTER($F$280:$F$289,G$280:G$289&lt;&gt;""),_xlfn._xlws.FILTER(G$280:G$289,G$280:G$289&lt;&gt;"")))</f>
        <v/>
      </c>
      <c r="H226" s="86" t="str" cm="1">
        <f t="array" ref="H226">IF(H453="","",H453*LOOKUP($F226,_xlfn._xlws.FILTER($F$280:$F$289,H$280:H$289&lt;&gt;""),_xlfn._xlws.FILTER(H$280:H$289,H$280:H$289&lt;&gt;"")))</f>
        <v/>
      </c>
      <c r="I226" s="86" t="str" cm="1">
        <f t="array" ref="I226">IF(I453="","",I453*LOOKUP($F226,_xlfn._xlws.FILTER($F$280:$F$289,I$280:I$289&lt;&gt;""),_xlfn._xlws.FILTER(I$280:I$289,I$280:I$289&lt;&gt;"")))</f>
        <v/>
      </c>
      <c r="J226" s="97" t="str" cm="1">
        <f t="array" ref="J226">IF(J453="","",J453*LOOKUP($F226,_xlfn._xlws.FILTER($F$280:$F$289,J$280:J$289&lt;&gt;""),_xlfn._xlws.FILTER(J$280:J$289,J$280:J$289&lt;&gt;"")))</f>
        <v/>
      </c>
      <c r="K226" s="86" t="str" cm="1">
        <f t="array" ref="K226">IF(K453="","",K453*LOOKUP($F226,_xlfn._xlws.FILTER($F$280:$F$289,K$280:K$289&lt;&gt;""),_xlfn._xlws.FILTER(K$280:K$289,K$280:K$289&lt;&gt;"")))</f>
        <v/>
      </c>
      <c r="L226" s="101" t="str" cm="1">
        <f t="array" ref="L226">IF(L453="","",L453*LOOKUP($F226,_xlfn._xlws.FILTER($F$280:$F$289,L$280:L$289&lt;&gt;""),_xlfn._xlws.FILTER(L$280:L$289,L$280:L$289&lt;&gt;"")))</f>
        <v/>
      </c>
      <c r="M226" s="99" t="str">
        <f t="shared" si="27"/>
        <v/>
      </c>
      <c r="N226" s="71" t="str">
        <f t="shared" si="34"/>
        <v/>
      </c>
      <c r="O226" s="6"/>
      <c r="P226" s="25">
        <v>50100</v>
      </c>
      <c r="Q226" s="71" t="str">
        <f t="shared" si="35"/>
        <v/>
      </c>
      <c r="R226" s="71" t="str">
        <f t="shared" si="28"/>
        <v/>
      </c>
      <c r="S226" s="71" t="str">
        <f t="shared" si="29"/>
        <v/>
      </c>
      <c r="T226" s="71" t="str">
        <f t="shared" si="30"/>
        <v/>
      </c>
      <c r="U226" s="71" t="str">
        <f t="shared" si="31"/>
        <v/>
      </c>
      <c r="V226" s="71" t="str">
        <f t="shared" si="32"/>
        <v/>
      </c>
      <c r="W226" s="73" t="str">
        <f t="shared" si="33"/>
        <v/>
      </c>
      <c r="X226" s="6"/>
    </row>
    <row r="227" spans="5:24" ht="13.5" hidden="1" customHeight="1">
      <c r="E227" s="6"/>
      <c r="F227" s="25">
        <v>50131</v>
      </c>
      <c r="G227" s="86" t="str" cm="1">
        <f t="array" ref="G227">IF(G454="","",G454*LOOKUP($F227,_xlfn._xlws.FILTER($F$280:$F$289,G$280:G$289&lt;&gt;""),_xlfn._xlws.FILTER(G$280:G$289,G$280:G$289&lt;&gt;"")))</f>
        <v/>
      </c>
      <c r="H227" s="86" t="str" cm="1">
        <f t="array" ref="H227">IF(H454="","",H454*LOOKUP($F227,_xlfn._xlws.FILTER($F$280:$F$289,H$280:H$289&lt;&gt;""),_xlfn._xlws.FILTER(H$280:H$289,H$280:H$289&lt;&gt;"")))</f>
        <v/>
      </c>
      <c r="I227" s="86" t="str" cm="1">
        <f t="array" ref="I227">IF(I454="","",I454*LOOKUP($F227,_xlfn._xlws.FILTER($F$280:$F$289,I$280:I$289&lt;&gt;""),_xlfn._xlws.FILTER(I$280:I$289,I$280:I$289&lt;&gt;"")))</f>
        <v/>
      </c>
      <c r="J227" s="97" t="str" cm="1">
        <f t="array" ref="J227">IF(J454="","",J454*LOOKUP($F227,_xlfn._xlws.FILTER($F$280:$F$289,J$280:J$289&lt;&gt;""),_xlfn._xlws.FILTER(J$280:J$289,J$280:J$289&lt;&gt;"")))</f>
        <v/>
      </c>
      <c r="K227" s="86" t="str" cm="1">
        <f t="array" ref="K227">IF(K454="","",K454*LOOKUP($F227,_xlfn._xlws.FILTER($F$280:$F$289,K$280:K$289&lt;&gt;""),_xlfn._xlws.FILTER(K$280:K$289,K$280:K$289&lt;&gt;"")))</f>
        <v/>
      </c>
      <c r="L227" s="101" t="str" cm="1">
        <f t="array" ref="L227">IF(L454="","",L454*LOOKUP($F227,_xlfn._xlws.FILTER($F$280:$F$289,L$280:L$289&lt;&gt;""),_xlfn._xlws.FILTER(L$280:L$289,L$280:L$289&lt;&gt;"")))</f>
        <v/>
      </c>
      <c r="M227" s="99" t="str">
        <f t="shared" si="27"/>
        <v/>
      </c>
      <c r="N227" s="71" t="str">
        <f t="shared" si="34"/>
        <v/>
      </c>
      <c r="O227" s="6"/>
      <c r="P227" s="25">
        <v>50131</v>
      </c>
      <c r="Q227" s="71" t="str">
        <f t="shared" si="35"/>
        <v/>
      </c>
      <c r="R227" s="71" t="str">
        <f t="shared" si="28"/>
        <v/>
      </c>
      <c r="S227" s="71" t="str">
        <f t="shared" si="29"/>
        <v/>
      </c>
      <c r="T227" s="71" t="str">
        <f t="shared" si="30"/>
        <v/>
      </c>
      <c r="U227" s="71" t="str">
        <f t="shared" si="31"/>
        <v/>
      </c>
      <c r="V227" s="71" t="str">
        <f t="shared" si="32"/>
        <v/>
      </c>
      <c r="W227" s="73" t="str">
        <f t="shared" si="33"/>
        <v/>
      </c>
      <c r="X227" s="6"/>
    </row>
    <row r="228" spans="5:24" ht="13.5" hidden="1" customHeight="1">
      <c r="E228" s="6"/>
      <c r="F228" s="25">
        <v>50161</v>
      </c>
      <c r="G228" s="86" t="str" cm="1">
        <f t="array" ref="G228">IF(G455="","",G455*LOOKUP($F228,_xlfn._xlws.FILTER($F$280:$F$289,G$280:G$289&lt;&gt;""),_xlfn._xlws.FILTER(G$280:G$289,G$280:G$289&lt;&gt;"")))</f>
        <v/>
      </c>
      <c r="H228" s="86" t="str" cm="1">
        <f t="array" ref="H228">IF(H455="","",H455*LOOKUP($F228,_xlfn._xlws.FILTER($F$280:$F$289,H$280:H$289&lt;&gt;""),_xlfn._xlws.FILTER(H$280:H$289,H$280:H$289&lt;&gt;"")))</f>
        <v/>
      </c>
      <c r="I228" s="86" t="str" cm="1">
        <f t="array" ref="I228">IF(I455="","",I455*LOOKUP($F228,_xlfn._xlws.FILTER($F$280:$F$289,I$280:I$289&lt;&gt;""),_xlfn._xlws.FILTER(I$280:I$289,I$280:I$289&lt;&gt;"")))</f>
        <v/>
      </c>
      <c r="J228" s="97" t="str" cm="1">
        <f t="array" ref="J228">IF(J455="","",J455*LOOKUP($F228,_xlfn._xlws.FILTER($F$280:$F$289,J$280:J$289&lt;&gt;""),_xlfn._xlws.FILTER(J$280:J$289,J$280:J$289&lt;&gt;"")))</f>
        <v/>
      </c>
      <c r="K228" s="86" t="str" cm="1">
        <f t="array" ref="K228">IF(K455="","",K455*LOOKUP($F228,_xlfn._xlws.FILTER($F$280:$F$289,K$280:K$289&lt;&gt;""),_xlfn._xlws.FILTER(K$280:K$289,K$280:K$289&lt;&gt;"")))</f>
        <v/>
      </c>
      <c r="L228" s="101" t="str" cm="1">
        <f t="array" ref="L228">IF(L455="","",L455*LOOKUP($F228,_xlfn._xlws.FILTER($F$280:$F$289,L$280:L$289&lt;&gt;""),_xlfn._xlws.FILTER(L$280:L$289,L$280:L$289&lt;&gt;"")))</f>
        <v/>
      </c>
      <c r="M228" s="99" t="str">
        <f t="shared" si="27"/>
        <v/>
      </c>
      <c r="N228" s="71" t="str">
        <f t="shared" si="34"/>
        <v/>
      </c>
      <c r="O228" s="6"/>
      <c r="P228" s="25">
        <v>50161</v>
      </c>
      <c r="Q228" s="71" t="str">
        <f t="shared" si="35"/>
        <v/>
      </c>
      <c r="R228" s="71" t="str">
        <f t="shared" si="28"/>
        <v/>
      </c>
      <c r="S228" s="71" t="str">
        <f t="shared" si="29"/>
        <v/>
      </c>
      <c r="T228" s="71" t="str">
        <f t="shared" si="30"/>
        <v/>
      </c>
      <c r="U228" s="71" t="str">
        <f t="shared" si="31"/>
        <v/>
      </c>
      <c r="V228" s="71" t="str">
        <f t="shared" si="32"/>
        <v/>
      </c>
      <c r="W228" s="73" t="str">
        <f t="shared" si="33"/>
        <v/>
      </c>
      <c r="X228" s="6"/>
    </row>
    <row r="229" spans="5:24" ht="13.5" hidden="1" customHeight="1">
      <c r="E229" s="6"/>
      <c r="F229" s="25">
        <v>50192</v>
      </c>
      <c r="G229" s="86" t="str" cm="1">
        <f t="array" ref="G229">IF(G456="","",G456*LOOKUP($F229,_xlfn._xlws.FILTER($F$280:$F$289,G$280:G$289&lt;&gt;""),_xlfn._xlws.FILTER(G$280:G$289,G$280:G$289&lt;&gt;"")))</f>
        <v/>
      </c>
      <c r="H229" s="86" t="str" cm="1">
        <f t="array" ref="H229">IF(H456="","",H456*LOOKUP($F229,_xlfn._xlws.FILTER($F$280:$F$289,H$280:H$289&lt;&gt;""),_xlfn._xlws.FILTER(H$280:H$289,H$280:H$289&lt;&gt;"")))</f>
        <v/>
      </c>
      <c r="I229" s="86" t="str" cm="1">
        <f t="array" ref="I229">IF(I456="","",I456*LOOKUP($F229,_xlfn._xlws.FILTER($F$280:$F$289,I$280:I$289&lt;&gt;""),_xlfn._xlws.FILTER(I$280:I$289,I$280:I$289&lt;&gt;"")))</f>
        <v/>
      </c>
      <c r="J229" s="97" t="str" cm="1">
        <f t="array" ref="J229">IF(J456="","",J456*LOOKUP($F229,_xlfn._xlws.FILTER($F$280:$F$289,J$280:J$289&lt;&gt;""),_xlfn._xlws.FILTER(J$280:J$289,J$280:J$289&lt;&gt;"")))</f>
        <v/>
      </c>
      <c r="K229" s="86" t="str" cm="1">
        <f t="array" ref="K229">IF(K456="","",K456*LOOKUP($F229,_xlfn._xlws.FILTER($F$280:$F$289,K$280:K$289&lt;&gt;""),_xlfn._xlws.FILTER(K$280:K$289,K$280:K$289&lt;&gt;"")))</f>
        <v/>
      </c>
      <c r="L229" s="101" t="str" cm="1">
        <f t="array" ref="L229">IF(L456="","",L456*LOOKUP($F229,_xlfn._xlws.FILTER($F$280:$F$289,L$280:L$289&lt;&gt;""),_xlfn._xlws.FILTER(L$280:L$289,L$280:L$289&lt;&gt;"")))</f>
        <v/>
      </c>
      <c r="M229" s="99" t="str">
        <f t="shared" si="27"/>
        <v/>
      </c>
      <c r="N229" s="71" t="str">
        <f t="shared" si="34"/>
        <v/>
      </c>
      <c r="O229" s="6"/>
      <c r="P229" s="25">
        <v>50192</v>
      </c>
      <c r="Q229" s="71" t="str">
        <f t="shared" si="35"/>
        <v/>
      </c>
      <c r="R229" s="71" t="str">
        <f t="shared" si="28"/>
        <v/>
      </c>
      <c r="S229" s="71" t="str">
        <f t="shared" si="29"/>
        <v/>
      </c>
      <c r="T229" s="71" t="str">
        <f t="shared" si="30"/>
        <v/>
      </c>
      <c r="U229" s="71" t="str">
        <f t="shared" si="31"/>
        <v/>
      </c>
      <c r="V229" s="71" t="str">
        <f t="shared" si="32"/>
        <v/>
      </c>
      <c r="W229" s="73" t="str">
        <f t="shared" si="33"/>
        <v/>
      </c>
      <c r="X229" s="6"/>
    </row>
    <row r="230" spans="5:24" ht="13.5" hidden="1" customHeight="1">
      <c r="E230" s="6"/>
      <c r="F230" s="25">
        <v>50222</v>
      </c>
      <c r="G230" s="86" t="str" cm="1">
        <f t="array" ref="G230">IF(G457="","",G457*LOOKUP($F230,_xlfn._xlws.FILTER($F$280:$F$289,G$280:G$289&lt;&gt;""),_xlfn._xlws.FILTER(G$280:G$289,G$280:G$289&lt;&gt;"")))</f>
        <v/>
      </c>
      <c r="H230" s="86" t="str" cm="1">
        <f t="array" ref="H230">IF(H457="","",H457*LOOKUP($F230,_xlfn._xlws.FILTER($F$280:$F$289,H$280:H$289&lt;&gt;""),_xlfn._xlws.FILTER(H$280:H$289,H$280:H$289&lt;&gt;"")))</f>
        <v/>
      </c>
      <c r="I230" s="86" t="str" cm="1">
        <f t="array" ref="I230">IF(I457="","",I457*LOOKUP($F230,_xlfn._xlws.FILTER($F$280:$F$289,I$280:I$289&lt;&gt;""),_xlfn._xlws.FILTER(I$280:I$289,I$280:I$289&lt;&gt;"")))</f>
        <v/>
      </c>
      <c r="J230" s="97" t="str" cm="1">
        <f t="array" ref="J230">IF(J457="","",J457*LOOKUP($F230,_xlfn._xlws.FILTER($F$280:$F$289,J$280:J$289&lt;&gt;""),_xlfn._xlws.FILTER(J$280:J$289,J$280:J$289&lt;&gt;"")))</f>
        <v/>
      </c>
      <c r="K230" s="86" t="str" cm="1">
        <f t="array" ref="K230">IF(K457="","",K457*LOOKUP($F230,_xlfn._xlws.FILTER($F$280:$F$289,K$280:K$289&lt;&gt;""),_xlfn._xlws.FILTER(K$280:K$289,K$280:K$289&lt;&gt;"")))</f>
        <v/>
      </c>
      <c r="L230" s="101" t="str" cm="1">
        <f t="array" ref="L230">IF(L457="","",L457*LOOKUP($F230,_xlfn._xlws.FILTER($F$280:$F$289,L$280:L$289&lt;&gt;""),_xlfn._xlws.FILTER(L$280:L$289,L$280:L$289&lt;&gt;"")))</f>
        <v/>
      </c>
      <c r="M230" s="99" t="str">
        <f t="shared" si="27"/>
        <v/>
      </c>
      <c r="N230" s="71" t="str">
        <f t="shared" si="34"/>
        <v/>
      </c>
      <c r="O230" s="6"/>
      <c r="P230" s="25">
        <v>50222</v>
      </c>
      <c r="Q230" s="71" t="str">
        <f t="shared" si="35"/>
        <v/>
      </c>
      <c r="R230" s="71" t="str">
        <f t="shared" si="28"/>
        <v/>
      </c>
      <c r="S230" s="71" t="str">
        <f t="shared" si="29"/>
        <v/>
      </c>
      <c r="T230" s="71" t="str">
        <f t="shared" si="30"/>
        <v/>
      </c>
      <c r="U230" s="71" t="str">
        <f t="shared" si="31"/>
        <v/>
      </c>
      <c r="V230" s="71" t="str">
        <f t="shared" si="32"/>
        <v/>
      </c>
      <c r="W230" s="73" t="str">
        <f t="shared" si="33"/>
        <v/>
      </c>
      <c r="X230" s="6"/>
    </row>
    <row r="231" spans="5:24" ht="13.5" hidden="1" customHeight="1">
      <c r="E231" s="6"/>
      <c r="F231" s="25">
        <v>50253</v>
      </c>
      <c r="G231" s="86" t="str" cm="1">
        <f t="array" ref="G231">IF(G458="","",G458*LOOKUP($F231,_xlfn._xlws.FILTER($F$280:$F$289,G$280:G$289&lt;&gt;""),_xlfn._xlws.FILTER(G$280:G$289,G$280:G$289&lt;&gt;"")))</f>
        <v/>
      </c>
      <c r="H231" s="86" t="str" cm="1">
        <f t="array" ref="H231">IF(H458="","",H458*LOOKUP($F231,_xlfn._xlws.FILTER($F$280:$F$289,H$280:H$289&lt;&gt;""),_xlfn._xlws.FILTER(H$280:H$289,H$280:H$289&lt;&gt;"")))</f>
        <v/>
      </c>
      <c r="I231" s="86" t="str" cm="1">
        <f t="array" ref="I231">IF(I458="","",I458*LOOKUP($F231,_xlfn._xlws.FILTER($F$280:$F$289,I$280:I$289&lt;&gt;""),_xlfn._xlws.FILTER(I$280:I$289,I$280:I$289&lt;&gt;"")))</f>
        <v/>
      </c>
      <c r="J231" s="97" t="str" cm="1">
        <f t="array" ref="J231">IF(J458="","",J458*LOOKUP($F231,_xlfn._xlws.FILTER($F$280:$F$289,J$280:J$289&lt;&gt;""),_xlfn._xlws.FILTER(J$280:J$289,J$280:J$289&lt;&gt;"")))</f>
        <v/>
      </c>
      <c r="K231" s="86" t="str" cm="1">
        <f t="array" ref="K231">IF(K458="","",K458*LOOKUP($F231,_xlfn._xlws.FILTER($F$280:$F$289,K$280:K$289&lt;&gt;""),_xlfn._xlws.FILTER(K$280:K$289,K$280:K$289&lt;&gt;"")))</f>
        <v/>
      </c>
      <c r="L231" s="101" t="str" cm="1">
        <f t="array" ref="L231">IF(L458="","",L458*LOOKUP($F231,_xlfn._xlws.FILTER($F$280:$F$289,L$280:L$289&lt;&gt;""),_xlfn._xlws.FILTER(L$280:L$289,L$280:L$289&lt;&gt;"")))</f>
        <v/>
      </c>
      <c r="M231" s="99" t="str">
        <f t="shared" si="27"/>
        <v/>
      </c>
      <c r="N231" s="71" t="str">
        <f t="shared" si="34"/>
        <v/>
      </c>
      <c r="O231" s="6"/>
      <c r="P231" s="25">
        <v>50253</v>
      </c>
      <c r="Q231" s="71" t="str">
        <f t="shared" si="35"/>
        <v/>
      </c>
      <c r="R231" s="71" t="str">
        <f t="shared" si="28"/>
        <v/>
      </c>
      <c r="S231" s="71" t="str">
        <f t="shared" si="29"/>
        <v/>
      </c>
      <c r="T231" s="71" t="str">
        <f t="shared" si="30"/>
        <v/>
      </c>
      <c r="U231" s="71" t="str">
        <f t="shared" si="31"/>
        <v/>
      </c>
      <c r="V231" s="71" t="str">
        <f t="shared" si="32"/>
        <v/>
      </c>
      <c r="W231" s="73" t="str">
        <f t="shared" si="33"/>
        <v/>
      </c>
      <c r="X231" s="6"/>
    </row>
    <row r="232" spans="5:24" ht="13.5" hidden="1" customHeight="1">
      <c r="E232" s="6"/>
      <c r="F232" s="25">
        <v>50284</v>
      </c>
      <c r="G232" s="86" t="str" cm="1">
        <f t="array" ref="G232">IF(G459="","",G459*LOOKUP($F232,_xlfn._xlws.FILTER($F$280:$F$289,G$280:G$289&lt;&gt;""),_xlfn._xlws.FILTER(G$280:G$289,G$280:G$289&lt;&gt;"")))</f>
        <v/>
      </c>
      <c r="H232" s="86" t="str" cm="1">
        <f t="array" ref="H232">IF(H459="","",H459*LOOKUP($F232,_xlfn._xlws.FILTER($F$280:$F$289,H$280:H$289&lt;&gt;""),_xlfn._xlws.FILTER(H$280:H$289,H$280:H$289&lt;&gt;"")))</f>
        <v/>
      </c>
      <c r="I232" s="86" t="str" cm="1">
        <f t="array" ref="I232">IF(I459="","",I459*LOOKUP($F232,_xlfn._xlws.FILTER($F$280:$F$289,I$280:I$289&lt;&gt;""),_xlfn._xlws.FILTER(I$280:I$289,I$280:I$289&lt;&gt;"")))</f>
        <v/>
      </c>
      <c r="J232" s="97" t="str" cm="1">
        <f t="array" ref="J232">IF(J459="","",J459*LOOKUP($F232,_xlfn._xlws.FILTER($F$280:$F$289,J$280:J$289&lt;&gt;""),_xlfn._xlws.FILTER(J$280:J$289,J$280:J$289&lt;&gt;"")))</f>
        <v/>
      </c>
      <c r="K232" s="86" t="str" cm="1">
        <f t="array" ref="K232">IF(K459="","",K459*LOOKUP($F232,_xlfn._xlws.FILTER($F$280:$F$289,K$280:K$289&lt;&gt;""),_xlfn._xlws.FILTER(K$280:K$289,K$280:K$289&lt;&gt;"")))</f>
        <v/>
      </c>
      <c r="L232" s="101" t="str" cm="1">
        <f t="array" ref="L232">IF(L459="","",L459*LOOKUP($F232,_xlfn._xlws.FILTER($F$280:$F$289,L$280:L$289&lt;&gt;""),_xlfn._xlws.FILTER(L$280:L$289,L$280:L$289&lt;&gt;"")))</f>
        <v/>
      </c>
      <c r="M232" s="99" t="str">
        <f t="shared" si="27"/>
        <v/>
      </c>
      <c r="N232" s="71" t="str">
        <f t="shared" si="34"/>
        <v/>
      </c>
      <c r="O232" s="6"/>
      <c r="P232" s="25">
        <v>50284</v>
      </c>
      <c r="Q232" s="71" t="str">
        <f t="shared" si="35"/>
        <v/>
      </c>
      <c r="R232" s="71" t="str">
        <f t="shared" si="28"/>
        <v/>
      </c>
      <c r="S232" s="71" t="str">
        <f t="shared" si="29"/>
        <v/>
      </c>
      <c r="T232" s="71" t="str">
        <f t="shared" si="30"/>
        <v/>
      </c>
      <c r="U232" s="71" t="str">
        <f t="shared" si="31"/>
        <v/>
      </c>
      <c r="V232" s="71" t="str">
        <f t="shared" si="32"/>
        <v/>
      </c>
      <c r="W232" s="73" t="str">
        <f t="shared" si="33"/>
        <v/>
      </c>
      <c r="X232" s="6"/>
    </row>
    <row r="233" spans="5:24" ht="13.5" hidden="1" customHeight="1">
      <c r="E233" s="6"/>
      <c r="F233" s="25">
        <v>50314</v>
      </c>
      <c r="G233" s="86" t="str" cm="1">
        <f t="array" ref="G233">IF(G460="","",G460*LOOKUP($F233,_xlfn._xlws.FILTER($F$280:$F$289,G$280:G$289&lt;&gt;""),_xlfn._xlws.FILTER(G$280:G$289,G$280:G$289&lt;&gt;"")))</f>
        <v/>
      </c>
      <c r="H233" s="86" t="str" cm="1">
        <f t="array" ref="H233">IF(H460="","",H460*LOOKUP($F233,_xlfn._xlws.FILTER($F$280:$F$289,H$280:H$289&lt;&gt;""),_xlfn._xlws.FILTER(H$280:H$289,H$280:H$289&lt;&gt;"")))</f>
        <v/>
      </c>
      <c r="I233" s="86" t="str" cm="1">
        <f t="array" ref="I233">IF(I460="","",I460*LOOKUP($F233,_xlfn._xlws.FILTER($F$280:$F$289,I$280:I$289&lt;&gt;""),_xlfn._xlws.FILTER(I$280:I$289,I$280:I$289&lt;&gt;"")))</f>
        <v/>
      </c>
      <c r="J233" s="97" t="str" cm="1">
        <f t="array" ref="J233">IF(J460="","",J460*LOOKUP($F233,_xlfn._xlws.FILTER($F$280:$F$289,J$280:J$289&lt;&gt;""),_xlfn._xlws.FILTER(J$280:J$289,J$280:J$289&lt;&gt;"")))</f>
        <v/>
      </c>
      <c r="K233" s="86" t="str" cm="1">
        <f t="array" ref="K233">IF(K460="","",K460*LOOKUP($F233,_xlfn._xlws.FILTER($F$280:$F$289,K$280:K$289&lt;&gt;""),_xlfn._xlws.FILTER(K$280:K$289,K$280:K$289&lt;&gt;"")))</f>
        <v/>
      </c>
      <c r="L233" s="101" t="str" cm="1">
        <f t="array" ref="L233">IF(L460="","",L460*LOOKUP($F233,_xlfn._xlws.FILTER($F$280:$F$289,L$280:L$289&lt;&gt;""),_xlfn._xlws.FILTER(L$280:L$289,L$280:L$289&lt;&gt;"")))</f>
        <v/>
      </c>
      <c r="M233" s="99" t="str">
        <f t="shared" si="27"/>
        <v/>
      </c>
      <c r="N233" s="71" t="str">
        <f t="shared" si="34"/>
        <v/>
      </c>
      <c r="O233" s="6"/>
      <c r="P233" s="25">
        <v>50314</v>
      </c>
      <c r="Q233" s="71" t="str">
        <f t="shared" si="35"/>
        <v/>
      </c>
      <c r="R233" s="71" t="str">
        <f t="shared" si="28"/>
        <v/>
      </c>
      <c r="S233" s="71" t="str">
        <f t="shared" si="29"/>
        <v/>
      </c>
      <c r="T233" s="71" t="str">
        <f t="shared" si="30"/>
        <v/>
      </c>
      <c r="U233" s="71" t="str">
        <f t="shared" si="31"/>
        <v/>
      </c>
      <c r="V233" s="71" t="str">
        <f t="shared" si="32"/>
        <v/>
      </c>
      <c r="W233" s="73" t="str">
        <f t="shared" si="33"/>
        <v/>
      </c>
      <c r="X233" s="6"/>
    </row>
    <row r="234" spans="5:24" ht="13.5" hidden="1" customHeight="1">
      <c r="E234" s="6"/>
      <c r="F234" s="25">
        <v>50345</v>
      </c>
      <c r="G234" s="86" t="str" cm="1">
        <f t="array" ref="G234">IF(G461="","",G461*LOOKUP($F234,_xlfn._xlws.FILTER($F$280:$F$289,G$280:G$289&lt;&gt;""),_xlfn._xlws.FILTER(G$280:G$289,G$280:G$289&lt;&gt;"")))</f>
        <v/>
      </c>
      <c r="H234" s="86" t="str" cm="1">
        <f t="array" ref="H234">IF(H461="","",H461*LOOKUP($F234,_xlfn._xlws.FILTER($F$280:$F$289,H$280:H$289&lt;&gt;""),_xlfn._xlws.FILTER(H$280:H$289,H$280:H$289&lt;&gt;"")))</f>
        <v/>
      </c>
      <c r="I234" s="86" t="str" cm="1">
        <f t="array" ref="I234">IF(I461="","",I461*LOOKUP($F234,_xlfn._xlws.FILTER($F$280:$F$289,I$280:I$289&lt;&gt;""),_xlfn._xlws.FILTER(I$280:I$289,I$280:I$289&lt;&gt;"")))</f>
        <v/>
      </c>
      <c r="J234" s="97" t="str" cm="1">
        <f t="array" ref="J234">IF(J461="","",J461*LOOKUP($F234,_xlfn._xlws.FILTER($F$280:$F$289,J$280:J$289&lt;&gt;""),_xlfn._xlws.FILTER(J$280:J$289,J$280:J$289&lt;&gt;"")))</f>
        <v/>
      </c>
      <c r="K234" s="86" t="str" cm="1">
        <f t="array" ref="K234">IF(K461="","",K461*LOOKUP($F234,_xlfn._xlws.FILTER($F$280:$F$289,K$280:K$289&lt;&gt;""),_xlfn._xlws.FILTER(K$280:K$289,K$280:K$289&lt;&gt;"")))</f>
        <v/>
      </c>
      <c r="L234" s="101" t="str" cm="1">
        <f t="array" ref="L234">IF(L461="","",L461*LOOKUP($F234,_xlfn._xlws.FILTER($F$280:$F$289,L$280:L$289&lt;&gt;""),_xlfn._xlws.FILTER(L$280:L$289,L$280:L$289&lt;&gt;"")))</f>
        <v/>
      </c>
      <c r="M234" s="99" t="str">
        <f t="shared" si="27"/>
        <v/>
      </c>
      <c r="N234" s="71" t="str">
        <f t="shared" si="34"/>
        <v/>
      </c>
      <c r="O234" s="6"/>
      <c r="P234" s="25">
        <v>50345</v>
      </c>
      <c r="Q234" s="71" t="str">
        <f t="shared" si="35"/>
        <v/>
      </c>
      <c r="R234" s="71" t="str">
        <f t="shared" si="28"/>
        <v/>
      </c>
      <c r="S234" s="71" t="str">
        <f t="shared" si="29"/>
        <v/>
      </c>
      <c r="T234" s="71" t="str">
        <f t="shared" si="30"/>
        <v/>
      </c>
      <c r="U234" s="71" t="str">
        <f t="shared" si="31"/>
        <v/>
      </c>
      <c r="V234" s="71" t="str">
        <f t="shared" si="32"/>
        <v/>
      </c>
      <c r="W234" s="73" t="str">
        <f t="shared" si="33"/>
        <v/>
      </c>
      <c r="X234" s="6"/>
    </row>
    <row r="235" spans="5:24" ht="13.5" hidden="1" customHeight="1">
      <c r="E235" s="6"/>
      <c r="F235" s="25">
        <v>50375</v>
      </c>
      <c r="G235" s="86" t="str" cm="1">
        <f t="array" ref="G235">IF(G462="","",G462*LOOKUP($F235,_xlfn._xlws.FILTER($F$280:$F$289,G$280:G$289&lt;&gt;""),_xlfn._xlws.FILTER(G$280:G$289,G$280:G$289&lt;&gt;"")))</f>
        <v/>
      </c>
      <c r="H235" s="86" t="str" cm="1">
        <f t="array" ref="H235">IF(H462="","",H462*LOOKUP($F235,_xlfn._xlws.FILTER($F$280:$F$289,H$280:H$289&lt;&gt;""),_xlfn._xlws.FILTER(H$280:H$289,H$280:H$289&lt;&gt;"")))</f>
        <v/>
      </c>
      <c r="I235" s="86" t="str" cm="1">
        <f t="array" ref="I235">IF(I462="","",I462*LOOKUP($F235,_xlfn._xlws.FILTER($F$280:$F$289,I$280:I$289&lt;&gt;""),_xlfn._xlws.FILTER(I$280:I$289,I$280:I$289&lt;&gt;"")))</f>
        <v/>
      </c>
      <c r="J235" s="97" t="str" cm="1">
        <f t="array" ref="J235">IF(J462="","",J462*LOOKUP($F235,_xlfn._xlws.FILTER($F$280:$F$289,J$280:J$289&lt;&gt;""),_xlfn._xlws.FILTER(J$280:J$289,J$280:J$289&lt;&gt;"")))</f>
        <v/>
      </c>
      <c r="K235" s="86" t="str" cm="1">
        <f t="array" ref="K235">IF(K462="","",K462*LOOKUP($F235,_xlfn._xlws.FILTER($F$280:$F$289,K$280:K$289&lt;&gt;""),_xlfn._xlws.FILTER(K$280:K$289,K$280:K$289&lt;&gt;"")))</f>
        <v/>
      </c>
      <c r="L235" s="101" t="str" cm="1">
        <f t="array" ref="L235">IF(L462="","",L462*LOOKUP($F235,_xlfn._xlws.FILTER($F$280:$F$289,L$280:L$289&lt;&gt;""),_xlfn._xlws.FILTER(L$280:L$289,L$280:L$289&lt;&gt;"")))</f>
        <v/>
      </c>
      <c r="M235" s="99" t="str">
        <f t="shared" si="27"/>
        <v/>
      </c>
      <c r="N235" s="71" t="str">
        <f t="shared" si="34"/>
        <v/>
      </c>
      <c r="O235" s="6"/>
      <c r="P235" s="25">
        <v>50375</v>
      </c>
      <c r="Q235" s="71" t="str">
        <f t="shared" si="35"/>
        <v/>
      </c>
      <c r="R235" s="71" t="str">
        <f t="shared" si="28"/>
        <v/>
      </c>
      <c r="S235" s="71" t="str">
        <f t="shared" si="29"/>
        <v/>
      </c>
      <c r="T235" s="71" t="str">
        <f t="shared" si="30"/>
        <v/>
      </c>
      <c r="U235" s="71" t="str">
        <f t="shared" si="31"/>
        <v/>
      </c>
      <c r="V235" s="71" t="str">
        <f t="shared" si="32"/>
        <v/>
      </c>
      <c r="W235" s="73" t="str">
        <f t="shared" si="33"/>
        <v/>
      </c>
      <c r="X235" s="6"/>
    </row>
    <row r="236" spans="5:24" ht="13.5" hidden="1" customHeight="1">
      <c r="E236" s="6"/>
      <c r="F236" s="25">
        <v>50406</v>
      </c>
      <c r="G236" s="86" t="str" cm="1">
        <f t="array" ref="G236">IF(G463="","",G463*LOOKUP($F236,_xlfn._xlws.FILTER($F$280:$F$289,G$280:G$289&lt;&gt;""),_xlfn._xlws.FILTER(G$280:G$289,G$280:G$289&lt;&gt;"")))</f>
        <v/>
      </c>
      <c r="H236" s="86" t="str" cm="1">
        <f t="array" ref="H236">IF(H463="","",H463*LOOKUP($F236,_xlfn._xlws.FILTER($F$280:$F$289,H$280:H$289&lt;&gt;""),_xlfn._xlws.FILTER(H$280:H$289,H$280:H$289&lt;&gt;"")))</f>
        <v/>
      </c>
      <c r="I236" s="86" t="str" cm="1">
        <f t="array" ref="I236">IF(I463="","",I463*LOOKUP($F236,_xlfn._xlws.FILTER($F$280:$F$289,I$280:I$289&lt;&gt;""),_xlfn._xlws.FILTER(I$280:I$289,I$280:I$289&lt;&gt;"")))</f>
        <v/>
      </c>
      <c r="J236" s="97" t="str" cm="1">
        <f t="array" ref="J236">IF(J463="","",J463*LOOKUP($F236,_xlfn._xlws.FILTER($F$280:$F$289,J$280:J$289&lt;&gt;""),_xlfn._xlws.FILTER(J$280:J$289,J$280:J$289&lt;&gt;"")))</f>
        <v/>
      </c>
      <c r="K236" s="86" t="str" cm="1">
        <f t="array" ref="K236">IF(K463="","",K463*LOOKUP($F236,_xlfn._xlws.FILTER($F$280:$F$289,K$280:K$289&lt;&gt;""),_xlfn._xlws.FILTER(K$280:K$289,K$280:K$289&lt;&gt;"")))</f>
        <v/>
      </c>
      <c r="L236" s="101" t="str" cm="1">
        <f t="array" ref="L236">IF(L463="","",L463*LOOKUP($F236,_xlfn._xlws.FILTER($F$280:$F$289,L$280:L$289&lt;&gt;""),_xlfn._xlws.FILTER(L$280:L$289,L$280:L$289&lt;&gt;"")))</f>
        <v/>
      </c>
      <c r="M236" s="99" t="str">
        <f t="shared" si="27"/>
        <v/>
      </c>
      <c r="N236" s="71" t="str">
        <f t="shared" si="34"/>
        <v/>
      </c>
      <c r="O236" s="6"/>
      <c r="P236" s="25">
        <v>50406</v>
      </c>
      <c r="Q236" s="71" t="str">
        <f t="shared" si="35"/>
        <v/>
      </c>
      <c r="R236" s="71" t="str">
        <f t="shared" si="28"/>
        <v/>
      </c>
      <c r="S236" s="71" t="str">
        <f t="shared" si="29"/>
        <v/>
      </c>
      <c r="T236" s="71" t="str">
        <f t="shared" si="30"/>
        <v/>
      </c>
      <c r="U236" s="71" t="str">
        <f t="shared" si="31"/>
        <v/>
      </c>
      <c r="V236" s="71" t="str">
        <f t="shared" si="32"/>
        <v/>
      </c>
      <c r="W236" s="73" t="str">
        <f t="shared" si="33"/>
        <v/>
      </c>
      <c r="X236" s="6"/>
    </row>
    <row r="237" spans="5:24" ht="13.5" hidden="1" customHeight="1">
      <c r="E237" s="6"/>
      <c r="F237" s="25">
        <v>50437</v>
      </c>
      <c r="G237" s="86" t="str" cm="1">
        <f t="array" ref="G237">IF(G464="","",G464*LOOKUP($F237,_xlfn._xlws.FILTER($F$280:$F$289,G$280:G$289&lt;&gt;""),_xlfn._xlws.FILTER(G$280:G$289,G$280:G$289&lt;&gt;"")))</f>
        <v/>
      </c>
      <c r="H237" s="86" t="str" cm="1">
        <f t="array" ref="H237">IF(H464="","",H464*LOOKUP($F237,_xlfn._xlws.FILTER($F$280:$F$289,H$280:H$289&lt;&gt;""),_xlfn._xlws.FILTER(H$280:H$289,H$280:H$289&lt;&gt;"")))</f>
        <v/>
      </c>
      <c r="I237" s="86" t="str" cm="1">
        <f t="array" ref="I237">IF(I464="","",I464*LOOKUP($F237,_xlfn._xlws.FILTER($F$280:$F$289,I$280:I$289&lt;&gt;""),_xlfn._xlws.FILTER(I$280:I$289,I$280:I$289&lt;&gt;"")))</f>
        <v/>
      </c>
      <c r="J237" s="97" t="str" cm="1">
        <f t="array" ref="J237">IF(J464="","",J464*LOOKUP($F237,_xlfn._xlws.FILTER($F$280:$F$289,J$280:J$289&lt;&gt;""),_xlfn._xlws.FILTER(J$280:J$289,J$280:J$289&lt;&gt;"")))</f>
        <v/>
      </c>
      <c r="K237" s="86" t="str" cm="1">
        <f t="array" ref="K237">IF(K464="","",K464*LOOKUP($F237,_xlfn._xlws.FILTER($F$280:$F$289,K$280:K$289&lt;&gt;""),_xlfn._xlws.FILTER(K$280:K$289,K$280:K$289&lt;&gt;"")))</f>
        <v/>
      </c>
      <c r="L237" s="101" t="str" cm="1">
        <f t="array" ref="L237">IF(L464="","",L464*LOOKUP($F237,_xlfn._xlws.FILTER($F$280:$F$289,L$280:L$289&lt;&gt;""),_xlfn._xlws.FILTER(L$280:L$289,L$280:L$289&lt;&gt;"")))</f>
        <v/>
      </c>
      <c r="M237" s="99" t="str">
        <f t="shared" si="27"/>
        <v/>
      </c>
      <c r="N237" s="71" t="str">
        <f t="shared" si="34"/>
        <v/>
      </c>
      <c r="O237" s="6"/>
      <c r="P237" s="25">
        <v>50437</v>
      </c>
      <c r="Q237" s="71" t="str">
        <f t="shared" si="35"/>
        <v/>
      </c>
      <c r="R237" s="71" t="str">
        <f t="shared" si="28"/>
        <v/>
      </c>
      <c r="S237" s="71" t="str">
        <f t="shared" si="29"/>
        <v/>
      </c>
      <c r="T237" s="71" t="str">
        <f t="shared" si="30"/>
        <v/>
      </c>
      <c r="U237" s="71" t="str">
        <f t="shared" si="31"/>
        <v/>
      </c>
      <c r="V237" s="71" t="str">
        <f t="shared" si="32"/>
        <v/>
      </c>
      <c r="W237" s="73" t="str">
        <f t="shared" si="33"/>
        <v/>
      </c>
      <c r="X237" s="6"/>
    </row>
    <row r="238" spans="5:24" ht="13.5" hidden="1" customHeight="1">
      <c r="E238" s="6"/>
      <c r="F238" s="25">
        <v>50465</v>
      </c>
      <c r="G238" s="86" t="str" cm="1">
        <f t="array" ref="G238">IF(G465="","",G465*LOOKUP($F238,_xlfn._xlws.FILTER($F$280:$F$289,G$280:G$289&lt;&gt;""),_xlfn._xlws.FILTER(G$280:G$289,G$280:G$289&lt;&gt;"")))</f>
        <v/>
      </c>
      <c r="H238" s="86" t="str" cm="1">
        <f t="array" ref="H238">IF(H465="","",H465*LOOKUP($F238,_xlfn._xlws.FILTER($F$280:$F$289,H$280:H$289&lt;&gt;""),_xlfn._xlws.FILTER(H$280:H$289,H$280:H$289&lt;&gt;"")))</f>
        <v/>
      </c>
      <c r="I238" s="86" t="str" cm="1">
        <f t="array" ref="I238">IF(I465="","",I465*LOOKUP($F238,_xlfn._xlws.FILTER($F$280:$F$289,I$280:I$289&lt;&gt;""),_xlfn._xlws.FILTER(I$280:I$289,I$280:I$289&lt;&gt;"")))</f>
        <v/>
      </c>
      <c r="J238" s="97" t="str" cm="1">
        <f t="array" ref="J238">IF(J465="","",J465*LOOKUP($F238,_xlfn._xlws.FILTER($F$280:$F$289,J$280:J$289&lt;&gt;""),_xlfn._xlws.FILTER(J$280:J$289,J$280:J$289&lt;&gt;"")))</f>
        <v/>
      </c>
      <c r="K238" s="86" t="str" cm="1">
        <f t="array" ref="K238">IF(K465="","",K465*LOOKUP($F238,_xlfn._xlws.FILTER($F$280:$F$289,K$280:K$289&lt;&gt;""),_xlfn._xlws.FILTER(K$280:K$289,K$280:K$289&lt;&gt;"")))</f>
        <v/>
      </c>
      <c r="L238" s="101" t="str" cm="1">
        <f t="array" ref="L238">IF(L465="","",L465*LOOKUP($F238,_xlfn._xlws.FILTER($F$280:$F$289,L$280:L$289&lt;&gt;""),_xlfn._xlws.FILTER(L$280:L$289,L$280:L$289&lt;&gt;"")))</f>
        <v/>
      </c>
      <c r="M238" s="99" t="str">
        <f t="shared" si="27"/>
        <v/>
      </c>
      <c r="N238" s="71" t="str">
        <f t="shared" si="34"/>
        <v/>
      </c>
      <c r="O238" s="6"/>
      <c r="P238" s="25">
        <v>50465</v>
      </c>
      <c r="Q238" s="71" t="str">
        <f t="shared" si="35"/>
        <v/>
      </c>
      <c r="R238" s="71" t="str">
        <f t="shared" si="28"/>
        <v/>
      </c>
      <c r="S238" s="71" t="str">
        <f t="shared" si="29"/>
        <v/>
      </c>
      <c r="T238" s="71" t="str">
        <f t="shared" si="30"/>
        <v/>
      </c>
      <c r="U238" s="71" t="str">
        <f t="shared" si="31"/>
        <v/>
      </c>
      <c r="V238" s="71" t="str">
        <f t="shared" si="32"/>
        <v/>
      </c>
      <c r="W238" s="73" t="str">
        <f t="shared" si="33"/>
        <v/>
      </c>
      <c r="X238" s="6"/>
    </row>
    <row r="239" spans="5:24" ht="13.5" hidden="1" customHeight="1">
      <c r="E239" s="6"/>
      <c r="F239" s="25">
        <v>50496</v>
      </c>
      <c r="G239" s="86" t="str" cm="1">
        <f t="array" ref="G239">IF(G466="","",G466*LOOKUP($F239,_xlfn._xlws.FILTER($F$280:$F$289,G$280:G$289&lt;&gt;""),_xlfn._xlws.FILTER(G$280:G$289,G$280:G$289&lt;&gt;"")))</f>
        <v/>
      </c>
      <c r="H239" s="86" t="str" cm="1">
        <f t="array" ref="H239">IF(H466="","",H466*LOOKUP($F239,_xlfn._xlws.FILTER($F$280:$F$289,H$280:H$289&lt;&gt;""),_xlfn._xlws.FILTER(H$280:H$289,H$280:H$289&lt;&gt;"")))</f>
        <v/>
      </c>
      <c r="I239" s="86" t="str" cm="1">
        <f t="array" ref="I239">IF(I466="","",I466*LOOKUP($F239,_xlfn._xlws.FILTER($F$280:$F$289,I$280:I$289&lt;&gt;""),_xlfn._xlws.FILTER(I$280:I$289,I$280:I$289&lt;&gt;"")))</f>
        <v/>
      </c>
      <c r="J239" s="97" t="str" cm="1">
        <f t="array" ref="J239">IF(J466="","",J466*LOOKUP($F239,_xlfn._xlws.FILTER($F$280:$F$289,J$280:J$289&lt;&gt;""),_xlfn._xlws.FILTER(J$280:J$289,J$280:J$289&lt;&gt;"")))</f>
        <v/>
      </c>
      <c r="K239" s="86" t="str" cm="1">
        <f t="array" ref="K239">IF(K466="","",K466*LOOKUP($F239,_xlfn._xlws.FILTER($F$280:$F$289,K$280:K$289&lt;&gt;""),_xlfn._xlws.FILTER(K$280:K$289,K$280:K$289&lt;&gt;"")))</f>
        <v/>
      </c>
      <c r="L239" s="101" t="str" cm="1">
        <f t="array" ref="L239">IF(L466="","",L466*LOOKUP($F239,_xlfn._xlws.FILTER($F$280:$F$289,L$280:L$289&lt;&gt;""),_xlfn._xlws.FILTER(L$280:L$289,L$280:L$289&lt;&gt;"")))</f>
        <v/>
      </c>
      <c r="M239" s="99" t="str">
        <f t="shared" si="27"/>
        <v/>
      </c>
      <c r="N239" s="71" t="str">
        <f t="shared" si="34"/>
        <v/>
      </c>
      <c r="O239" s="6"/>
      <c r="P239" s="25">
        <v>50496</v>
      </c>
      <c r="Q239" s="71" t="str">
        <f t="shared" si="35"/>
        <v/>
      </c>
      <c r="R239" s="71" t="str">
        <f t="shared" si="28"/>
        <v/>
      </c>
      <c r="S239" s="71" t="str">
        <f t="shared" si="29"/>
        <v/>
      </c>
      <c r="T239" s="71" t="str">
        <f t="shared" si="30"/>
        <v/>
      </c>
      <c r="U239" s="71" t="str">
        <f t="shared" si="31"/>
        <v/>
      </c>
      <c r="V239" s="71" t="str">
        <f t="shared" si="32"/>
        <v/>
      </c>
      <c r="W239" s="73" t="str">
        <f t="shared" si="33"/>
        <v/>
      </c>
      <c r="X239" s="6"/>
    </row>
    <row r="240" spans="5:24" ht="13.5" hidden="1" customHeight="1">
      <c r="E240" s="6"/>
      <c r="F240" s="25">
        <v>50526</v>
      </c>
      <c r="G240" s="86" t="str" cm="1">
        <f t="array" ref="G240">IF(G467="","",G467*LOOKUP($F240,_xlfn._xlws.FILTER($F$280:$F$289,G$280:G$289&lt;&gt;""),_xlfn._xlws.FILTER(G$280:G$289,G$280:G$289&lt;&gt;"")))</f>
        <v/>
      </c>
      <c r="H240" s="86" t="str" cm="1">
        <f t="array" ref="H240">IF(H467="","",H467*LOOKUP($F240,_xlfn._xlws.FILTER($F$280:$F$289,H$280:H$289&lt;&gt;""),_xlfn._xlws.FILTER(H$280:H$289,H$280:H$289&lt;&gt;"")))</f>
        <v/>
      </c>
      <c r="I240" s="86" t="str" cm="1">
        <f t="array" ref="I240">IF(I467="","",I467*LOOKUP($F240,_xlfn._xlws.FILTER($F$280:$F$289,I$280:I$289&lt;&gt;""),_xlfn._xlws.FILTER(I$280:I$289,I$280:I$289&lt;&gt;"")))</f>
        <v/>
      </c>
      <c r="J240" s="97" t="str" cm="1">
        <f t="array" ref="J240">IF(J467="","",J467*LOOKUP($F240,_xlfn._xlws.FILTER($F$280:$F$289,J$280:J$289&lt;&gt;""),_xlfn._xlws.FILTER(J$280:J$289,J$280:J$289&lt;&gt;"")))</f>
        <v/>
      </c>
      <c r="K240" s="86" t="str" cm="1">
        <f t="array" ref="K240">IF(K467="","",K467*LOOKUP($F240,_xlfn._xlws.FILTER($F$280:$F$289,K$280:K$289&lt;&gt;""),_xlfn._xlws.FILTER(K$280:K$289,K$280:K$289&lt;&gt;"")))</f>
        <v/>
      </c>
      <c r="L240" s="101" t="str" cm="1">
        <f t="array" ref="L240">IF(L467="","",L467*LOOKUP($F240,_xlfn._xlws.FILTER($F$280:$F$289,L$280:L$289&lt;&gt;""),_xlfn._xlws.FILTER(L$280:L$289,L$280:L$289&lt;&gt;"")))</f>
        <v/>
      </c>
      <c r="M240" s="99" t="str">
        <f t="shared" si="27"/>
        <v/>
      </c>
      <c r="N240" s="71" t="str">
        <f t="shared" si="34"/>
        <v/>
      </c>
      <c r="O240" s="6"/>
      <c r="P240" s="25">
        <v>50526</v>
      </c>
      <c r="Q240" s="71" t="str">
        <f t="shared" si="35"/>
        <v/>
      </c>
      <c r="R240" s="71" t="str">
        <f t="shared" si="28"/>
        <v/>
      </c>
      <c r="S240" s="71" t="str">
        <f t="shared" si="29"/>
        <v/>
      </c>
      <c r="T240" s="71" t="str">
        <f t="shared" si="30"/>
        <v/>
      </c>
      <c r="U240" s="71" t="str">
        <f t="shared" si="31"/>
        <v/>
      </c>
      <c r="V240" s="71" t="str">
        <f t="shared" si="32"/>
        <v/>
      </c>
      <c r="W240" s="73" t="str">
        <f t="shared" si="33"/>
        <v/>
      </c>
      <c r="X240" s="6"/>
    </row>
    <row r="241" spans="5:24" ht="13.5" hidden="1" customHeight="1">
      <c r="E241" s="6"/>
      <c r="F241" s="25">
        <v>50557</v>
      </c>
      <c r="G241" s="86" t="str" cm="1">
        <f t="array" ref="G241">IF(G468="","",G468*LOOKUP($F241,_xlfn._xlws.FILTER($F$280:$F$289,G$280:G$289&lt;&gt;""),_xlfn._xlws.FILTER(G$280:G$289,G$280:G$289&lt;&gt;"")))</f>
        <v/>
      </c>
      <c r="H241" s="86" t="str" cm="1">
        <f t="array" ref="H241">IF(H468="","",H468*LOOKUP($F241,_xlfn._xlws.FILTER($F$280:$F$289,H$280:H$289&lt;&gt;""),_xlfn._xlws.FILTER(H$280:H$289,H$280:H$289&lt;&gt;"")))</f>
        <v/>
      </c>
      <c r="I241" s="86" t="str" cm="1">
        <f t="array" ref="I241">IF(I468="","",I468*LOOKUP($F241,_xlfn._xlws.FILTER($F$280:$F$289,I$280:I$289&lt;&gt;""),_xlfn._xlws.FILTER(I$280:I$289,I$280:I$289&lt;&gt;"")))</f>
        <v/>
      </c>
      <c r="J241" s="97" t="str" cm="1">
        <f t="array" ref="J241">IF(J468="","",J468*LOOKUP($F241,_xlfn._xlws.FILTER($F$280:$F$289,J$280:J$289&lt;&gt;""),_xlfn._xlws.FILTER(J$280:J$289,J$280:J$289&lt;&gt;"")))</f>
        <v/>
      </c>
      <c r="K241" s="86" t="str" cm="1">
        <f t="array" ref="K241">IF(K468="","",K468*LOOKUP($F241,_xlfn._xlws.FILTER($F$280:$F$289,K$280:K$289&lt;&gt;""),_xlfn._xlws.FILTER(K$280:K$289,K$280:K$289&lt;&gt;"")))</f>
        <v/>
      </c>
      <c r="L241" s="101" t="str" cm="1">
        <f t="array" ref="L241">IF(L468="","",L468*LOOKUP($F241,_xlfn._xlws.FILTER($F$280:$F$289,L$280:L$289&lt;&gt;""),_xlfn._xlws.FILTER(L$280:L$289,L$280:L$289&lt;&gt;"")))</f>
        <v/>
      </c>
      <c r="M241" s="99" t="str">
        <f t="shared" si="27"/>
        <v/>
      </c>
      <c r="N241" s="71" t="str">
        <f t="shared" si="34"/>
        <v/>
      </c>
      <c r="O241" s="6"/>
      <c r="P241" s="25">
        <v>50557</v>
      </c>
      <c r="Q241" s="71" t="str">
        <f t="shared" si="35"/>
        <v/>
      </c>
      <c r="R241" s="71" t="str">
        <f t="shared" si="28"/>
        <v/>
      </c>
      <c r="S241" s="71" t="str">
        <f t="shared" si="29"/>
        <v/>
      </c>
      <c r="T241" s="71" t="str">
        <f t="shared" si="30"/>
        <v/>
      </c>
      <c r="U241" s="71" t="str">
        <f t="shared" si="31"/>
        <v/>
      </c>
      <c r="V241" s="71" t="str">
        <f t="shared" si="32"/>
        <v/>
      </c>
      <c r="W241" s="73" t="str">
        <f t="shared" si="33"/>
        <v/>
      </c>
      <c r="X241" s="6"/>
    </row>
    <row r="242" spans="5:24" ht="13.5" hidden="1" customHeight="1">
      <c r="E242" s="6"/>
      <c r="F242" s="25">
        <v>50587</v>
      </c>
      <c r="G242" s="86" t="str" cm="1">
        <f t="array" ref="G242">IF(G469="","",G469*LOOKUP($F242,_xlfn._xlws.FILTER($F$280:$F$289,G$280:G$289&lt;&gt;""),_xlfn._xlws.FILTER(G$280:G$289,G$280:G$289&lt;&gt;"")))</f>
        <v/>
      </c>
      <c r="H242" s="86" t="str" cm="1">
        <f t="array" ref="H242">IF(H469="","",H469*LOOKUP($F242,_xlfn._xlws.FILTER($F$280:$F$289,H$280:H$289&lt;&gt;""),_xlfn._xlws.FILTER(H$280:H$289,H$280:H$289&lt;&gt;"")))</f>
        <v/>
      </c>
      <c r="I242" s="86" t="str" cm="1">
        <f t="array" ref="I242">IF(I469="","",I469*LOOKUP($F242,_xlfn._xlws.FILTER($F$280:$F$289,I$280:I$289&lt;&gt;""),_xlfn._xlws.FILTER(I$280:I$289,I$280:I$289&lt;&gt;"")))</f>
        <v/>
      </c>
      <c r="J242" s="97" t="str" cm="1">
        <f t="array" ref="J242">IF(J469="","",J469*LOOKUP($F242,_xlfn._xlws.FILTER($F$280:$F$289,J$280:J$289&lt;&gt;""),_xlfn._xlws.FILTER(J$280:J$289,J$280:J$289&lt;&gt;"")))</f>
        <v/>
      </c>
      <c r="K242" s="86" t="str" cm="1">
        <f t="array" ref="K242">IF(K469="","",K469*LOOKUP($F242,_xlfn._xlws.FILTER($F$280:$F$289,K$280:K$289&lt;&gt;""),_xlfn._xlws.FILTER(K$280:K$289,K$280:K$289&lt;&gt;"")))</f>
        <v/>
      </c>
      <c r="L242" s="101" t="str" cm="1">
        <f t="array" ref="L242">IF(L469="","",L469*LOOKUP($F242,_xlfn._xlws.FILTER($F$280:$F$289,L$280:L$289&lt;&gt;""),_xlfn._xlws.FILTER(L$280:L$289,L$280:L$289&lt;&gt;"")))</f>
        <v/>
      </c>
      <c r="M242" s="99" t="str">
        <f t="shared" si="27"/>
        <v/>
      </c>
      <c r="N242" s="71" t="str">
        <f t="shared" si="34"/>
        <v/>
      </c>
      <c r="O242" s="6"/>
      <c r="P242" s="25">
        <v>50587</v>
      </c>
      <c r="Q242" s="71" t="str">
        <f t="shared" si="35"/>
        <v/>
      </c>
      <c r="R242" s="71" t="str">
        <f t="shared" si="28"/>
        <v/>
      </c>
      <c r="S242" s="71" t="str">
        <f t="shared" si="29"/>
        <v/>
      </c>
      <c r="T242" s="71" t="str">
        <f t="shared" si="30"/>
        <v/>
      </c>
      <c r="U242" s="71" t="str">
        <f t="shared" si="31"/>
        <v/>
      </c>
      <c r="V242" s="71" t="str">
        <f t="shared" si="32"/>
        <v/>
      </c>
      <c r="W242" s="73" t="str">
        <f t="shared" si="33"/>
        <v/>
      </c>
      <c r="X242" s="6"/>
    </row>
    <row r="243" spans="5:24" ht="13.5" hidden="1" customHeight="1">
      <c r="E243" s="6"/>
      <c r="F243" s="25">
        <v>50618</v>
      </c>
      <c r="G243" s="86" t="str" cm="1">
        <f t="array" ref="G243">IF(G470="","",G470*LOOKUP($F243,_xlfn._xlws.FILTER($F$280:$F$289,G$280:G$289&lt;&gt;""),_xlfn._xlws.FILTER(G$280:G$289,G$280:G$289&lt;&gt;"")))</f>
        <v/>
      </c>
      <c r="H243" s="86" t="str" cm="1">
        <f t="array" ref="H243">IF(H470="","",H470*LOOKUP($F243,_xlfn._xlws.FILTER($F$280:$F$289,H$280:H$289&lt;&gt;""),_xlfn._xlws.FILTER(H$280:H$289,H$280:H$289&lt;&gt;"")))</f>
        <v/>
      </c>
      <c r="I243" s="86" t="str" cm="1">
        <f t="array" ref="I243">IF(I470="","",I470*LOOKUP($F243,_xlfn._xlws.FILTER($F$280:$F$289,I$280:I$289&lt;&gt;""),_xlfn._xlws.FILTER(I$280:I$289,I$280:I$289&lt;&gt;"")))</f>
        <v/>
      </c>
      <c r="J243" s="97" t="str" cm="1">
        <f t="array" ref="J243">IF(J470="","",J470*LOOKUP($F243,_xlfn._xlws.FILTER($F$280:$F$289,J$280:J$289&lt;&gt;""),_xlfn._xlws.FILTER(J$280:J$289,J$280:J$289&lt;&gt;"")))</f>
        <v/>
      </c>
      <c r="K243" s="86" t="str" cm="1">
        <f t="array" ref="K243">IF(K470="","",K470*LOOKUP($F243,_xlfn._xlws.FILTER($F$280:$F$289,K$280:K$289&lt;&gt;""),_xlfn._xlws.FILTER(K$280:K$289,K$280:K$289&lt;&gt;"")))</f>
        <v/>
      </c>
      <c r="L243" s="101" t="str" cm="1">
        <f t="array" ref="L243">IF(L470="","",L470*LOOKUP($F243,_xlfn._xlws.FILTER($F$280:$F$289,L$280:L$289&lt;&gt;""),_xlfn._xlws.FILTER(L$280:L$289,L$280:L$289&lt;&gt;"")))</f>
        <v/>
      </c>
      <c r="M243" s="99" t="str">
        <f t="shared" si="27"/>
        <v/>
      </c>
      <c r="N243" s="71" t="str">
        <f t="shared" si="34"/>
        <v/>
      </c>
      <c r="O243" s="6"/>
      <c r="P243" s="25">
        <v>50618</v>
      </c>
      <c r="Q243" s="71" t="str">
        <f t="shared" si="35"/>
        <v/>
      </c>
      <c r="R243" s="71" t="str">
        <f t="shared" si="28"/>
        <v/>
      </c>
      <c r="S243" s="71" t="str">
        <f t="shared" si="29"/>
        <v/>
      </c>
      <c r="T243" s="71" t="str">
        <f t="shared" si="30"/>
        <v/>
      </c>
      <c r="U243" s="71" t="str">
        <f t="shared" si="31"/>
        <v/>
      </c>
      <c r="V243" s="71" t="str">
        <f t="shared" si="32"/>
        <v/>
      </c>
      <c r="W243" s="73" t="str">
        <f t="shared" si="33"/>
        <v/>
      </c>
      <c r="X243" s="6"/>
    </row>
    <row r="244" spans="5:24" ht="13.5" hidden="1" customHeight="1">
      <c r="E244" s="6"/>
      <c r="F244" s="25">
        <v>50649</v>
      </c>
      <c r="G244" s="86" t="str" cm="1">
        <f t="array" ref="G244">IF(G471="","",G471*LOOKUP($F244,_xlfn._xlws.FILTER($F$280:$F$289,G$280:G$289&lt;&gt;""),_xlfn._xlws.FILTER(G$280:G$289,G$280:G$289&lt;&gt;"")))</f>
        <v/>
      </c>
      <c r="H244" s="86" t="str" cm="1">
        <f t="array" ref="H244">IF(H471="","",H471*LOOKUP($F244,_xlfn._xlws.FILTER($F$280:$F$289,H$280:H$289&lt;&gt;""),_xlfn._xlws.FILTER(H$280:H$289,H$280:H$289&lt;&gt;"")))</f>
        <v/>
      </c>
      <c r="I244" s="86" t="str" cm="1">
        <f t="array" ref="I244">IF(I471="","",I471*LOOKUP($F244,_xlfn._xlws.FILTER($F$280:$F$289,I$280:I$289&lt;&gt;""),_xlfn._xlws.FILTER(I$280:I$289,I$280:I$289&lt;&gt;"")))</f>
        <v/>
      </c>
      <c r="J244" s="97" t="str" cm="1">
        <f t="array" ref="J244">IF(J471="","",J471*LOOKUP($F244,_xlfn._xlws.FILTER($F$280:$F$289,J$280:J$289&lt;&gt;""),_xlfn._xlws.FILTER(J$280:J$289,J$280:J$289&lt;&gt;"")))</f>
        <v/>
      </c>
      <c r="K244" s="86" t="str" cm="1">
        <f t="array" ref="K244">IF(K471="","",K471*LOOKUP($F244,_xlfn._xlws.FILTER($F$280:$F$289,K$280:K$289&lt;&gt;""),_xlfn._xlws.FILTER(K$280:K$289,K$280:K$289&lt;&gt;"")))</f>
        <v/>
      </c>
      <c r="L244" s="101" t="str" cm="1">
        <f t="array" ref="L244">IF(L471="","",L471*LOOKUP($F244,_xlfn._xlws.FILTER($F$280:$F$289,L$280:L$289&lt;&gt;""),_xlfn._xlws.FILTER(L$280:L$289,L$280:L$289&lt;&gt;"")))</f>
        <v/>
      </c>
      <c r="M244" s="99" t="str">
        <f t="shared" si="27"/>
        <v/>
      </c>
      <c r="N244" s="71" t="str">
        <f t="shared" si="34"/>
        <v/>
      </c>
      <c r="O244" s="6"/>
      <c r="P244" s="25">
        <v>50649</v>
      </c>
      <c r="Q244" s="71" t="str">
        <f t="shared" si="35"/>
        <v/>
      </c>
      <c r="R244" s="71" t="str">
        <f t="shared" si="28"/>
        <v/>
      </c>
      <c r="S244" s="71" t="str">
        <f t="shared" si="29"/>
        <v/>
      </c>
      <c r="T244" s="71" t="str">
        <f t="shared" si="30"/>
        <v/>
      </c>
      <c r="U244" s="71" t="str">
        <f t="shared" si="31"/>
        <v/>
      </c>
      <c r="V244" s="71" t="str">
        <f t="shared" si="32"/>
        <v/>
      </c>
      <c r="W244" s="73" t="str">
        <f t="shared" si="33"/>
        <v/>
      </c>
      <c r="X244" s="6"/>
    </row>
    <row r="245" spans="5:24" ht="13.5" hidden="1" customHeight="1">
      <c r="E245" s="6"/>
      <c r="F245" s="25">
        <v>50679</v>
      </c>
      <c r="G245" s="86" t="str" cm="1">
        <f t="array" ref="G245">IF(G472="","",G472*LOOKUP($F245,_xlfn._xlws.FILTER($F$280:$F$289,G$280:G$289&lt;&gt;""),_xlfn._xlws.FILTER(G$280:G$289,G$280:G$289&lt;&gt;"")))</f>
        <v/>
      </c>
      <c r="H245" s="86" t="str" cm="1">
        <f t="array" ref="H245">IF(H472="","",H472*LOOKUP($F245,_xlfn._xlws.FILTER($F$280:$F$289,H$280:H$289&lt;&gt;""),_xlfn._xlws.FILTER(H$280:H$289,H$280:H$289&lt;&gt;"")))</f>
        <v/>
      </c>
      <c r="I245" s="86" t="str" cm="1">
        <f t="array" ref="I245">IF(I472="","",I472*LOOKUP($F245,_xlfn._xlws.FILTER($F$280:$F$289,I$280:I$289&lt;&gt;""),_xlfn._xlws.FILTER(I$280:I$289,I$280:I$289&lt;&gt;"")))</f>
        <v/>
      </c>
      <c r="J245" s="97" t="str" cm="1">
        <f t="array" ref="J245">IF(J472="","",J472*LOOKUP($F245,_xlfn._xlws.FILTER($F$280:$F$289,J$280:J$289&lt;&gt;""),_xlfn._xlws.FILTER(J$280:J$289,J$280:J$289&lt;&gt;"")))</f>
        <v/>
      </c>
      <c r="K245" s="86" t="str" cm="1">
        <f t="array" ref="K245">IF(K472="","",K472*LOOKUP($F245,_xlfn._xlws.FILTER($F$280:$F$289,K$280:K$289&lt;&gt;""),_xlfn._xlws.FILTER(K$280:K$289,K$280:K$289&lt;&gt;"")))</f>
        <v/>
      </c>
      <c r="L245" s="101" t="str" cm="1">
        <f t="array" ref="L245">IF(L472="","",L472*LOOKUP($F245,_xlfn._xlws.FILTER($F$280:$F$289,L$280:L$289&lt;&gt;""),_xlfn._xlws.FILTER(L$280:L$289,L$280:L$289&lt;&gt;"")))</f>
        <v/>
      </c>
      <c r="M245" s="99" t="str">
        <f t="shared" si="27"/>
        <v/>
      </c>
      <c r="N245" s="71" t="str">
        <f t="shared" si="34"/>
        <v/>
      </c>
      <c r="O245" s="6"/>
      <c r="P245" s="25">
        <v>50679</v>
      </c>
      <c r="Q245" s="71" t="str">
        <f t="shared" si="35"/>
        <v/>
      </c>
      <c r="R245" s="71" t="str">
        <f t="shared" si="28"/>
        <v/>
      </c>
      <c r="S245" s="71" t="str">
        <f t="shared" si="29"/>
        <v/>
      </c>
      <c r="T245" s="71" t="str">
        <f t="shared" si="30"/>
        <v/>
      </c>
      <c r="U245" s="71" t="str">
        <f t="shared" si="31"/>
        <v/>
      </c>
      <c r="V245" s="71" t="str">
        <f t="shared" si="32"/>
        <v/>
      </c>
      <c r="W245" s="73" t="str">
        <f t="shared" si="33"/>
        <v/>
      </c>
      <c r="X245" s="6"/>
    </row>
    <row r="246" spans="5:24" ht="13.5" hidden="1" customHeight="1">
      <c r="E246" s="6"/>
      <c r="F246" s="25">
        <v>50710</v>
      </c>
      <c r="G246" s="86" t="str" cm="1">
        <f t="array" ref="G246">IF(G473="","",G473*LOOKUP($F246,_xlfn._xlws.FILTER($F$280:$F$289,G$280:G$289&lt;&gt;""),_xlfn._xlws.FILTER(G$280:G$289,G$280:G$289&lt;&gt;"")))</f>
        <v/>
      </c>
      <c r="H246" s="86" t="str" cm="1">
        <f t="array" ref="H246">IF(H473="","",H473*LOOKUP($F246,_xlfn._xlws.FILTER($F$280:$F$289,H$280:H$289&lt;&gt;""),_xlfn._xlws.FILTER(H$280:H$289,H$280:H$289&lt;&gt;"")))</f>
        <v/>
      </c>
      <c r="I246" s="86" t="str" cm="1">
        <f t="array" ref="I246">IF(I473="","",I473*LOOKUP($F246,_xlfn._xlws.FILTER($F$280:$F$289,I$280:I$289&lt;&gt;""),_xlfn._xlws.FILTER(I$280:I$289,I$280:I$289&lt;&gt;"")))</f>
        <v/>
      </c>
      <c r="J246" s="97" t="str" cm="1">
        <f t="array" ref="J246">IF(J473="","",J473*LOOKUP($F246,_xlfn._xlws.FILTER($F$280:$F$289,J$280:J$289&lt;&gt;""),_xlfn._xlws.FILTER(J$280:J$289,J$280:J$289&lt;&gt;"")))</f>
        <v/>
      </c>
      <c r="K246" s="86" t="str" cm="1">
        <f t="array" ref="K246">IF(K473="","",K473*LOOKUP($F246,_xlfn._xlws.FILTER($F$280:$F$289,K$280:K$289&lt;&gt;""),_xlfn._xlws.FILTER(K$280:K$289,K$280:K$289&lt;&gt;"")))</f>
        <v/>
      </c>
      <c r="L246" s="101" t="str" cm="1">
        <f t="array" ref="L246">IF(L473="","",L473*LOOKUP($F246,_xlfn._xlws.FILTER($F$280:$F$289,L$280:L$289&lt;&gt;""),_xlfn._xlws.FILTER(L$280:L$289,L$280:L$289&lt;&gt;"")))</f>
        <v/>
      </c>
      <c r="M246" s="99" t="str">
        <f t="shared" si="27"/>
        <v/>
      </c>
      <c r="N246" s="71" t="str">
        <f t="shared" si="34"/>
        <v/>
      </c>
      <c r="O246" s="6"/>
      <c r="P246" s="25">
        <v>50710</v>
      </c>
      <c r="Q246" s="71" t="str">
        <f t="shared" si="35"/>
        <v/>
      </c>
      <c r="R246" s="71" t="str">
        <f t="shared" si="28"/>
        <v/>
      </c>
      <c r="S246" s="71" t="str">
        <f t="shared" si="29"/>
        <v/>
      </c>
      <c r="T246" s="71" t="str">
        <f t="shared" si="30"/>
        <v/>
      </c>
      <c r="U246" s="71" t="str">
        <f t="shared" si="31"/>
        <v/>
      </c>
      <c r="V246" s="71" t="str">
        <f t="shared" si="32"/>
        <v/>
      </c>
      <c r="W246" s="73" t="str">
        <f t="shared" si="33"/>
        <v/>
      </c>
      <c r="X246" s="6"/>
    </row>
    <row r="247" spans="5:24" ht="13.5" hidden="1" customHeight="1">
      <c r="E247" s="6"/>
      <c r="F247" s="25">
        <v>50740</v>
      </c>
      <c r="G247" s="86" t="str" cm="1">
        <f t="array" ref="G247">IF(G474="","",G474*LOOKUP($F247,_xlfn._xlws.FILTER($F$280:$F$289,G$280:G$289&lt;&gt;""),_xlfn._xlws.FILTER(G$280:G$289,G$280:G$289&lt;&gt;"")))</f>
        <v/>
      </c>
      <c r="H247" s="86" t="str" cm="1">
        <f t="array" ref="H247">IF(H474="","",H474*LOOKUP($F247,_xlfn._xlws.FILTER($F$280:$F$289,H$280:H$289&lt;&gt;""),_xlfn._xlws.FILTER(H$280:H$289,H$280:H$289&lt;&gt;"")))</f>
        <v/>
      </c>
      <c r="I247" s="86" t="str" cm="1">
        <f t="array" ref="I247">IF(I474="","",I474*LOOKUP($F247,_xlfn._xlws.FILTER($F$280:$F$289,I$280:I$289&lt;&gt;""),_xlfn._xlws.FILTER(I$280:I$289,I$280:I$289&lt;&gt;"")))</f>
        <v/>
      </c>
      <c r="J247" s="97" t="str" cm="1">
        <f t="array" ref="J247">IF(J474="","",J474*LOOKUP($F247,_xlfn._xlws.FILTER($F$280:$F$289,J$280:J$289&lt;&gt;""),_xlfn._xlws.FILTER(J$280:J$289,J$280:J$289&lt;&gt;"")))</f>
        <v/>
      </c>
      <c r="K247" s="86" t="str" cm="1">
        <f t="array" ref="K247">IF(K474="","",K474*LOOKUP($F247,_xlfn._xlws.FILTER($F$280:$F$289,K$280:K$289&lt;&gt;""),_xlfn._xlws.FILTER(K$280:K$289,K$280:K$289&lt;&gt;"")))</f>
        <v/>
      </c>
      <c r="L247" s="101" t="str" cm="1">
        <f t="array" ref="L247">IF(L474="","",L474*LOOKUP($F247,_xlfn._xlws.FILTER($F$280:$F$289,L$280:L$289&lt;&gt;""),_xlfn._xlws.FILTER(L$280:L$289,L$280:L$289&lt;&gt;"")))</f>
        <v/>
      </c>
      <c r="M247" s="99" t="str">
        <f t="shared" si="27"/>
        <v/>
      </c>
      <c r="N247" s="71" t="str">
        <f t="shared" si="34"/>
        <v/>
      </c>
      <c r="O247" s="6"/>
      <c r="P247" s="25">
        <v>50740</v>
      </c>
      <c r="Q247" s="71" t="str">
        <f t="shared" si="35"/>
        <v/>
      </c>
      <c r="R247" s="71" t="str">
        <f t="shared" si="28"/>
        <v/>
      </c>
      <c r="S247" s="71" t="str">
        <f t="shared" si="29"/>
        <v/>
      </c>
      <c r="T247" s="71" t="str">
        <f t="shared" si="30"/>
        <v/>
      </c>
      <c r="U247" s="71" t="str">
        <f t="shared" si="31"/>
        <v/>
      </c>
      <c r="V247" s="71" t="str">
        <f t="shared" si="32"/>
        <v/>
      </c>
      <c r="W247" s="73" t="str">
        <f t="shared" si="33"/>
        <v/>
      </c>
      <c r="X247" s="6"/>
    </row>
    <row r="248" spans="5:24" ht="13.5" hidden="1" customHeight="1">
      <c r="E248" s="6"/>
      <c r="F248" s="25">
        <v>50771</v>
      </c>
      <c r="G248" s="86" t="str" cm="1">
        <f t="array" ref="G248">IF(G475="","",G475*LOOKUP($F248,_xlfn._xlws.FILTER($F$280:$F$289,G$280:G$289&lt;&gt;""),_xlfn._xlws.FILTER(G$280:G$289,G$280:G$289&lt;&gt;"")))</f>
        <v/>
      </c>
      <c r="H248" s="86" t="str" cm="1">
        <f t="array" ref="H248">IF(H475="","",H475*LOOKUP($F248,_xlfn._xlws.FILTER($F$280:$F$289,H$280:H$289&lt;&gt;""),_xlfn._xlws.FILTER(H$280:H$289,H$280:H$289&lt;&gt;"")))</f>
        <v/>
      </c>
      <c r="I248" s="86" t="str" cm="1">
        <f t="array" ref="I248">IF(I475="","",I475*LOOKUP($F248,_xlfn._xlws.FILTER($F$280:$F$289,I$280:I$289&lt;&gt;""),_xlfn._xlws.FILTER(I$280:I$289,I$280:I$289&lt;&gt;"")))</f>
        <v/>
      </c>
      <c r="J248" s="97" t="str" cm="1">
        <f t="array" ref="J248">IF(J475="","",J475*LOOKUP($F248,_xlfn._xlws.FILTER($F$280:$F$289,J$280:J$289&lt;&gt;""),_xlfn._xlws.FILTER(J$280:J$289,J$280:J$289&lt;&gt;"")))</f>
        <v/>
      </c>
      <c r="K248" s="86" t="str" cm="1">
        <f t="array" ref="K248">IF(K475="","",K475*LOOKUP($F248,_xlfn._xlws.FILTER($F$280:$F$289,K$280:K$289&lt;&gt;""),_xlfn._xlws.FILTER(K$280:K$289,K$280:K$289&lt;&gt;"")))</f>
        <v/>
      </c>
      <c r="L248" s="101" t="str" cm="1">
        <f t="array" ref="L248">IF(L475="","",L475*LOOKUP($F248,_xlfn._xlws.FILTER($F$280:$F$289,L$280:L$289&lt;&gt;""),_xlfn._xlws.FILTER(L$280:L$289,L$280:L$289&lt;&gt;"")))</f>
        <v/>
      </c>
      <c r="M248" s="99" t="str">
        <f t="shared" si="27"/>
        <v/>
      </c>
      <c r="N248" s="71" t="str">
        <f t="shared" si="34"/>
        <v/>
      </c>
      <c r="O248" s="6"/>
      <c r="P248" s="25">
        <v>50771</v>
      </c>
      <c r="Q248" s="71" t="str">
        <f t="shared" si="35"/>
        <v/>
      </c>
      <c r="R248" s="71" t="str">
        <f t="shared" si="28"/>
        <v/>
      </c>
      <c r="S248" s="71" t="str">
        <f t="shared" si="29"/>
        <v/>
      </c>
      <c r="T248" s="71" t="str">
        <f t="shared" si="30"/>
        <v/>
      </c>
      <c r="U248" s="71" t="str">
        <f t="shared" si="31"/>
        <v/>
      </c>
      <c r="V248" s="71" t="str">
        <f t="shared" si="32"/>
        <v/>
      </c>
      <c r="W248" s="73" t="str">
        <f t="shared" si="33"/>
        <v/>
      </c>
      <c r="X248" s="6"/>
    </row>
    <row r="249" spans="5:24" ht="13.5" hidden="1" customHeight="1">
      <c r="E249" s="6"/>
      <c r="F249" s="25">
        <v>50802</v>
      </c>
      <c r="G249" s="86" t="str" cm="1">
        <f t="array" ref="G249">IF(G476="","",G476*LOOKUP($F249,_xlfn._xlws.FILTER($F$280:$F$289,G$280:G$289&lt;&gt;""),_xlfn._xlws.FILTER(G$280:G$289,G$280:G$289&lt;&gt;"")))</f>
        <v/>
      </c>
      <c r="H249" s="86" t="str" cm="1">
        <f t="array" ref="H249">IF(H476="","",H476*LOOKUP($F249,_xlfn._xlws.FILTER($F$280:$F$289,H$280:H$289&lt;&gt;""),_xlfn._xlws.FILTER(H$280:H$289,H$280:H$289&lt;&gt;"")))</f>
        <v/>
      </c>
      <c r="I249" s="86" t="str" cm="1">
        <f t="array" ref="I249">IF(I476="","",I476*LOOKUP($F249,_xlfn._xlws.FILTER($F$280:$F$289,I$280:I$289&lt;&gt;""),_xlfn._xlws.FILTER(I$280:I$289,I$280:I$289&lt;&gt;"")))</f>
        <v/>
      </c>
      <c r="J249" s="97" t="str" cm="1">
        <f t="array" ref="J249">IF(J476="","",J476*LOOKUP($F249,_xlfn._xlws.FILTER($F$280:$F$289,J$280:J$289&lt;&gt;""),_xlfn._xlws.FILTER(J$280:J$289,J$280:J$289&lt;&gt;"")))</f>
        <v/>
      </c>
      <c r="K249" s="86" t="str" cm="1">
        <f t="array" ref="K249">IF(K476="","",K476*LOOKUP($F249,_xlfn._xlws.FILTER($F$280:$F$289,K$280:K$289&lt;&gt;""),_xlfn._xlws.FILTER(K$280:K$289,K$280:K$289&lt;&gt;"")))</f>
        <v/>
      </c>
      <c r="L249" s="101" t="str" cm="1">
        <f t="array" ref="L249">IF(L476="","",L476*LOOKUP($F249,_xlfn._xlws.FILTER($F$280:$F$289,L$280:L$289&lt;&gt;""),_xlfn._xlws.FILTER(L$280:L$289,L$280:L$289&lt;&gt;"")))</f>
        <v/>
      </c>
      <c r="M249" s="99" t="str">
        <f t="shared" si="27"/>
        <v/>
      </c>
      <c r="N249" s="71" t="str">
        <f t="shared" si="34"/>
        <v/>
      </c>
      <c r="O249" s="6"/>
      <c r="P249" s="25">
        <v>50802</v>
      </c>
      <c r="Q249" s="71" t="str">
        <f t="shared" si="35"/>
        <v/>
      </c>
      <c r="R249" s="71" t="str">
        <f t="shared" si="28"/>
        <v/>
      </c>
      <c r="S249" s="71" t="str">
        <f t="shared" si="29"/>
        <v/>
      </c>
      <c r="T249" s="71" t="str">
        <f t="shared" si="30"/>
        <v/>
      </c>
      <c r="U249" s="71" t="str">
        <f t="shared" si="31"/>
        <v/>
      </c>
      <c r="V249" s="71" t="str">
        <f t="shared" si="32"/>
        <v/>
      </c>
      <c r="W249" s="73" t="str">
        <f t="shared" si="33"/>
        <v/>
      </c>
      <c r="X249" s="6"/>
    </row>
    <row r="250" spans="5:24" ht="13.5" hidden="1" customHeight="1">
      <c r="E250" s="6"/>
      <c r="F250" s="25">
        <v>50830</v>
      </c>
      <c r="G250" s="86" t="str" cm="1">
        <f t="array" ref="G250">IF(G477="","",G477*LOOKUP($F250,_xlfn._xlws.FILTER($F$280:$F$289,G$280:G$289&lt;&gt;""),_xlfn._xlws.FILTER(G$280:G$289,G$280:G$289&lt;&gt;"")))</f>
        <v/>
      </c>
      <c r="H250" s="86" t="str" cm="1">
        <f t="array" ref="H250">IF(H477="","",H477*LOOKUP($F250,_xlfn._xlws.FILTER($F$280:$F$289,H$280:H$289&lt;&gt;""),_xlfn._xlws.FILTER(H$280:H$289,H$280:H$289&lt;&gt;"")))</f>
        <v/>
      </c>
      <c r="I250" s="86" t="str" cm="1">
        <f t="array" ref="I250">IF(I477="","",I477*LOOKUP($F250,_xlfn._xlws.FILTER($F$280:$F$289,I$280:I$289&lt;&gt;""),_xlfn._xlws.FILTER(I$280:I$289,I$280:I$289&lt;&gt;"")))</f>
        <v/>
      </c>
      <c r="J250" s="97" t="str" cm="1">
        <f t="array" ref="J250">IF(J477="","",J477*LOOKUP($F250,_xlfn._xlws.FILTER($F$280:$F$289,J$280:J$289&lt;&gt;""),_xlfn._xlws.FILTER(J$280:J$289,J$280:J$289&lt;&gt;"")))</f>
        <v/>
      </c>
      <c r="K250" s="86" t="str" cm="1">
        <f t="array" ref="K250">IF(K477="","",K477*LOOKUP($F250,_xlfn._xlws.FILTER($F$280:$F$289,K$280:K$289&lt;&gt;""),_xlfn._xlws.FILTER(K$280:K$289,K$280:K$289&lt;&gt;"")))</f>
        <v/>
      </c>
      <c r="L250" s="101" t="str" cm="1">
        <f t="array" ref="L250">IF(L477="","",L477*LOOKUP($F250,_xlfn._xlws.FILTER($F$280:$F$289,L$280:L$289&lt;&gt;""),_xlfn._xlws.FILTER(L$280:L$289,L$280:L$289&lt;&gt;"")))</f>
        <v/>
      </c>
      <c r="M250" s="99" t="str">
        <f t="shared" si="27"/>
        <v/>
      </c>
      <c r="N250" s="71" t="str">
        <f t="shared" si="34"/>
        <v/>
      </c>
      <c r="O250" s="6"/>
      <c r="P250" s="25">
        <v>50830</v>
      </c>
      <c r="Q250" s="71" t="str">
        <f t="shared" si="35"/>
        <v/>
      </c>
      <c r="R250" s="71" t="str">
        <f t="shared" si="28"/>
        <v/>
      </c>
      <c r="S250" s="71" t="str">
        <f t="shared" si="29"/>
        <v/>
      </c>
      <c r="T250" s="71" t="str">
        <f t="shared" si="30"/>
        <v/>
      </c>
      <c r="U250" s="71" t="str">
        <f t="shared" si="31"/>
        <v/>
      </c>
      <c r="V250" s="71" t="str">
        <f t="shared" si="32"/>
        <v/>
      </c>
      <c r="W250" s="73" t="str">
        <f t="shared" si="33"/>
        <v/>
      </c>
      <c r="X250" s="6"/>
    </row>
    <row r="251" spans="5:24" ht="13.5" hidden="1" customHeight="1">
      <c r="E251" s="6"/>
      <c r="F251" s="25">
        <v>50861</v>
      </c>
      <c r="G251" s="86" t="str" cm="1">
        <f t="array" ref="G251">IF(G478="","",G478*LOOKUP($F251,_xlfn._xlws.FILTER($F$280:$F$289,G$280:G$289&lt;&gt;""),_xlfn._xlws.FILTER(G$280:G$289,G$280:G$289&lt;&gt;"")))</f>
        <v/>
      </c>
      <c r="H251" s="86" t="str" cm="1">
        <f t="array" ref="H251">IF(H478="","",H478*LOOKUP($F251,_xlfn._xlws.FILTER($F$280:$F$289,H$280:H$289&lt;&gt;""),_xlfn._xlws.FILTER(H$280:H$289,H$280:H$289&lt;&gt;"")))</f>
        <v/>
      </c>
      <c r="I251" s="86" t="str" cm="1">
        <f t="array" ref="I251">IF(I478="","",I478*LOOKUP($F251,_xlfn._xlws.FILTER($F$280:$F$289,I$280:I$289&lt;&gt;""),_xlfn._xlws.FILTER(I$280:I$289,I$280:I$289&lt;&gt;"")))</f>
        <v/>
      </c>
      <c r="J251" s="97" t="str" cm="1">
        <f t="array" ref="J251">IF(J478="","",J478*LOOKUP($F251,_xlfn._xlws.FILTER($F$280:$F$289,J$280:J$289&lt;&gt;""),_xlfn._xlws.FILTER(J$280:J$289,J$280:J$289&lt;&gt;"")))</f>
        <v/>
      </c>
      <c r="K251" s="86" t="str" cm="1">
        <f t="array" ref="K251">IF(K478="","",K478*LOOKUP($F251,_xlfn._xlws.FILTER($F$280:$F$289,K$280:K$289&lt;&gt;""),_xlfn._xlws.FILTER(K$280:K$289,K$280:K$289&lt;&gt;"")))</f>
        <v/>
      </c>
      <c r="L251" s="101" t="str" cm="1">
        <f t="array" ref="L251">IF(L478="","",L478*LOOKUP($F251,_xlfn._xlws.FILTER($F$280:$F$289,L$280:L$289&lt;&gt;""),_xlfn._xlws.FILTER(L$280:L$289,L$280:L$289&lt;&gt;"")))</f>
        <v/>
      </c>
      <c r="M251" s="99" t="str">
        <f t="shared" si="27"/>
        <v/>
      </c>
      <c r="N251" s="71" t="str">
        <f t="shared" si="34"/>
        <v/>
      </c>
      <c r="O251" s="6"/>
      <c r="P251" s="25">
        <v>50861</v>
      </c>
      <c r="Q251" s="71" t="str">
        <f t="shared" si="35"/>
        <v/>
      </c>
      <c r="R251" s="71" t="str">
        <f t="shared" si="28"/>
        <v/>
      </c>
      <c r="S251" s="71" t="str">
        <f t="shared" si="29"/>
        <v/>
      </c>
      <c r="T251" s="71" t="str">
        <f t="shared" si="30"/>
        <v/>
      </c>
      <c r="U251" s="71" t="str">
        <f t="shared" si="31"/>
        <v/>
      </c>
      <c r="V251" s="71" t="str">
        <f t="shared" si="32"/>
        <v/>
      </c>
      <c r="W251" s="73" t="str">
        <f t="shared" si="33"/>
        <v/>
      </c>
      <c r="X251" s="6"/>
    </row>
    <row r="252" spans="5:24" ht="13.5" hidden="1" customHeight="1">
      <c r="E252" s="6"/>
      <c r="F252" s="25">
        <v>50891</v>
      </c>
      <c r="G252" s="86" t="str" cm="1">
        <f t="array" ref="G252">IF(G479="","",G479*LOOKUP($F252,_xlfn._xlws.FILTER($F$280:$F$289,G$280:G$289&lt;&gt;""),_xlfn._xlws.FILTER(G$280:G$289,G$280:G$289&lt;&gt;"")))</f>
        <v/>
      </c>
      <c r="H252" s="86" t="str" cm="1">
        <f t="array" ref="H252">IF(H479="","",H479*LOOKUP($F252,_xlfn._xlws.FILTER($F$280:$F$289,H$280:H$289&lt;&gt;""),_xlfn._xlws.FILTER(H$280:H$289,H$280:H$289&lt;&gt;"")))</f>
        <v/>
      </c>
      <c r="I252" s="86" t="str" cm="1">
        <f t="array" ref="I252">IF(I479="","",I479*LOOKUP($F252,_xlfn._xlws.FILTER($F$280:$F$289,I$280:I$289&lt;&gt;""),_xlfn._xlws.FILTER(I$280:I$289,I$280:I$289&lt;&gt;"")))</f>
        <v/>
      </c>
      <c r="J252" s="97" t="str" cm="1">
        <f t="array" ref="J252">IF(J479="","",J479*LOOKUP($F252,_xlfn._xlws.FILTER($F$280:$F$289,J$280:J$289&lt;&gt;""),_xlfn._xlws.FILTER(J$280:J$289,J$280:J$289&lt;&gt;"")))</f>
        <v/>
      </c>
      <c r="K252" s="86" t="str" cm="1">
        <f t="array" ref="K252">IF(K479="","",K479*LOOKUP($F252,_xlfn._xlws.FILTER($F$280:$F$289,K$280:K$289&lt;&gt;""),_xlfn._xlws.FILTER(K$280:K$289,K$280:K$289&lt;&gt;"")))</f>
        <v/>
      </c>
      <c r="L252" s="101" t="str" cm="1">
        <f t="array" ref="L252">IF(L479="","",L479*LOOKUP($F252,_xlfn._xlws.FILTER($F$280:$F$289,L$280:L$289&lt;&gt;""),_xlfn._xlws.FILTER(L$280:L$289,L$280:L$289&lt;&gt;"")))</f>
        <v/>
      </c>
      <c r="M252" s="99" t="str">
        <f t="shared" si="27"/>
        <v/>
      </c>
      <c r="N252" s="71" t="str">
        <f t="shared" si="34"/>
        <v/>
      </c>
      <c r="O252" s="6"/>
      <c r="P252" s="25">
        <v>50891</v>
      </c>
      <c r="Q252" s="71" t="str">
        <f t="shared" si="35"/>
        <v/>
      </c>
      <c r="R252" s="71" t="str">
        <f t="shared" si="28"/>
        <v/>
      </c>
      <c r="S252" s="71" t="str">
        <f t="shared" si="29"/>
        <v/>
      </c>
      <c r="T252" s="71" t="str">
        <f t="shared" si="30"/>
        <v/>
      </c>
      <c r="U252" s="71" t="str">
        <f t="shared" si="31"/>
        <v/>
      </c>
      <c r="V252" s="71" t="str">
        <f t="shared" si="32"/>
        <v/>
      </c>
      <c r="W252" s="73" t="str">
        <f t="shared" si="33"/>
        <v/>
      </c>
      <c r="X252" s="6"/>
    </row>
    <row r="253" spans="5:24" ht="13.5" hidden="1" customHeight="1">
      <c r="E253" s="6"/>
      <c r="F253" s="25">
        <v>50922</v>
      </c>
      <c r="G253" s="86" t="str" cm="1">
        <f t="array" ref="G253">IF(G480="","",G480*LOOKUP($F253,_xlfn._xlws.FILTER($F$280:$F$289,G$280:G$289&lt;&gt;""),_xlfn._xlws.FILTER(G$280:G$289,G$280:G$289&lt;&gt;"")))</f>
        <v/>
      </c>
      <c r="H253" s="86" t="str" cm="1">
        <f t="array" ref="H253">IF(H480="","",H480*LOOKUP($F253,_xlfn._xlws.FILTER($F$280:$F$289,H$280:H$289&lt;&gt;""),_xlfn._xlws.FILTER(H$280:H$289,H$280:H$289&lt;&gt;"")))</f>
        <v/>
      </c>
      <c r="I253" s="86" t="str" cm="1">
        <f t="array" ref="I253">IF(I480="","",I480*LOOKUP($F253,_xlfn._xlws.FILTER($F$280:$F$289,I$280:I$289&lt;&gt;""),_xlfn._xlws.FILTER(I$280:I$289,I$280:I$289&lt;&gt;"")))</f>
        <v/>
      </c>
      <c r="J253" s="97" t="str" cm="1">
        <f t="array" ref="J253">IF(J480="","",J480*LOOKUP($F253,_xlfn._xlws.FILTER($F$280:$F$289,J$280:J$289&lt;&gt;""),_xlfn._xlws.FILTER(J$280:J$289,J$280:J$289&lt;&gt;"")))</f>
        <v/>
      </c>
      <c r="K253" s="86" t="str" cm="1">
        <f t="array" ref="K253">IF(K480="","",K480*LOOKUP($F253,_xlfn._xlws.FILTER($F$280:$F$289,K$280:K$289&lt;&gt;""),_xlfn._xlws.FILTER(K$280:K$289,K$280:K$289&lt;&gt;"")))</f>
        <v/>
      </c>
      <c r="L253" s="101" t="str" cm="1">
        <f t="array" ref="L253">IF(L480="","",L480*LOOKUP($F253,_xlfn._xlws.FILTER($F$280:$F$289,L$280:L$289&lt;&gt;""),_xlfn._xlws.FILTER(L$280:L$289,L$280:L$289&lt;&gt;"")))</f>
        <v/>
      </c>
      <c r="M253" s="99" t="str">
        <f t="shared" si="27"/>
        <v/>
      </c>
      <c r="N253" s="71" t="str">
        <f t="shared" si="34"/>
        <v/>
      </c>
      <c r="O253" s="6"/>
      <c r="P253" s="25">
        <v>50922</v>
      </c>
      <c r="Q253" s="71" t="str">
        <f t="shared" si="35"/>
        <v/>
      </c>
      <c r="R253" s="71" t="str">
        <f t="shared" si="28"/>
        <v/>
      </c>
      <c r="S253" s="71" t="str">
        <f t="shared" si="29"/>
        <v/>
      </c>
      <c r="T253" s="71" t="str">
        <f t="shared" si="30"/>
        <v/>
      </c>
      <c r="U253" s="71" t="str">
        <f t="shared" si="31"/>
        <v/>
      </c>
      <c r="V253" s="71" t="str">
        <f t="shared" si="32"/>
        <v/>
      </c>
      <c r="W253" s="73" t="str">
        <f t="shared" si="33"/>
        <v/>
      </c>
      <c r="X253" s="6"/>
    </row>
    <row r="254" spans="5:24" ht="13.5" hidden="1" customHeight="1">
      <c r="E254" s="6"/>
      <c r="F254" s="25">
        <v>50952</v>
      </c>
      <c r="G254" s="86" t="str" cm="1">
        <f t="array" ref="G254">IF(G481="","",G481*LOOKUP($F254,_xlfn._xlws.FILTER($F$280:$F$289,G$280:G$289&lt;&gt;""),_xlfn._xlws.FILTER(G$280:G$289,G$280:G$289&lt;&gt;"")))</f>
        <v/>
      </c>
      <c r="H254" s="86" t="str" cm="1">
        <f t="array" ref="H254">IF(H481="","",H481*LOOKUP($F254,_xlfn._xlws.FILTER($F$280:$F$289,H$280:H$289&lt;&gt;""),_xlfn._xlws.FILTER(H$280:H$289,H$280:H$289&lt;&gt;"")))</f>
        <v/>
      </c>
      <c r="I254" s="86" t="str" cm="1">
        <f t="array" ref="I254">IF(I481="","",I481*LOOKUP($F254,_xlfn._xlws.FILTER($F$280:$F$289,I$280:I$289&lt;&gt;""),_xlfn._xlws.FILTER(I$280:I$289,I$280:I$289&lt;&gt;"")))</f>
        <v/>
      </c>
      <c r="J254" s="97" t="str" cm="1">
        <f t="array" ref="J254">IF(J481="","",J481*LOOKUP($F254,_xlfn._xlws.FILTER($F$280:$F$289,J$280:J$289&lt;&gt;""),_xlfn._xlws.FILTER(J$280:J$289,J$280:J$289&lt;&gt;"")))</f>
        <v/>
      </c>
      <c r="K254" s="86" t="str" cm="1">
        <f t="array" ref="K254">IF(K481="","",K481*LOOKUP($F254,_xlfn._xlws.FILTER($F$280:$F$289,K$280:K$289&lt;&gt;""),_xlfn._xlws.FILTER(K$280:K$289,K$280:K$289&lt;&gt;"")))</f>
        <v/>
      </c>
      <c r="L254" s="101" t="str" cm="1">
        <f t="array" ref="L254">IF(L481="","",L481*LOOKUP($F254,_xlfn._xlws.FILTER($F$280:$F$289,L$280:L$289&lt;&gt;""),_xlfn._xlws.FILTER(L$280:L$289,L$280:L$289&lt;&gt;"")))</f>
        <v/>
      </c>
      <c r="M254" s="99" t="str">
        <f t="shared" si="27"/>
        <v/>
      </c>
      <c r="N254" s="71" t="str">
        <f t="shared" si="34"/>
        <v/>
      </c>
      <c r="O254" s="6"/>
      <c r="P254" s="25">
        <v>50952</v>
      </c>
      <c r="Q254" s="71" t="str">
        <f t="shared" si="35"/>
        <v/>
      </c>
      <c r="R254" s="71" t="str">
        <f t="shared" si="28"/>
        <v/>
      </c>
      <c r="S254" s="71" t="str">
        <f t="shared" si="29"/>
        <v/>
      </c>
      <c r="T254" s="71" t="str">
        <f t="shared" si="30"/>
        <v/>
      </c>
      <c r="U254" s="71" t="str">
        <f t="shared" si="31"/>
        <v/>
      </c>
      <c r="V254" s="71" t="str">
        <f t="shared" si="32"/>
        <v/>
      </c>
      <c r="W254" s="73" t="str">
        <f t="shared" si="33"/>
        <v/>
      </c>
      <c r="X254" s="6"/>
    </row>
    <row r="255" spans="5:24" ht="13.5" hidden="1" customHeight="1">
      <c r="E255" s="6"/>
      <c r="F255" s="25">
        <v>50983</v>
      </c>
      <c r="G255" s="86" t="str" cm="1">
        <f t="array" ref="G255">IF(G482="","",G482*LOOKUP($F255,_xlfn._xlws.FILTER($F$280:$F$289,G$280:G$289&lt;&gt;""),_xlfn._xlws.FILTER(G$280:G$289,G$280:G$289&lt;&gt;"")))</f>
        <v/>
      </c>
      <c r="H255" s="86" t="str" cm="1">
        <f t="array" ref="H255">IF(H482="","",H482*LOOKUP($F255,_xlfn._xlws.FILTER($F$280:$F$289,H$280:H$289&lt;&gt;""),_xlfn._xlws.FILTER(H$280:H$289,H$280:H$289&lt;&gt;"")))</f>
        <v/>
      </c>
      <c r="I255" s="86" t="str" cm="1">
        <f t="array" ref="I255">IF(I482="","",I482*LOOKUP($F255,_xlfn._xlws.FILTER($F$280:$F$289,I$280:I$289&lt;&gt;""),_xlfn._xlws.FILTER(I$280:I$289,I$280:I$289&lt;&gt;"")))</f>
        <v/>
      </c>
      <c r="J255" s="97" t="str" cm="1">
        <f t="array" ref="J255">IF(J482="","",J482*LOOKUP($F255,_xlfn._xlws.FILTER($F$280:$F$289,J$280:J$289&lt;&gt;""),_xlfn._xlws.FILTER(J$280:J$289,J$280:J$289&lt;&gt;"")))</f>
        <v/>
      </c>
      <c r="K255" s="86" t="str" cm="1">
        <f t="array" ref="K255">IF(K482="","",K482*LOOKUP($F255,_xlfn._xlws.FILTER($F$280:$F$289,K$280:K$289&lt;&gt;""),_xlfn._xlws.FILTER(K$280:K$289,K$280:K$289&lt;&gt;"")))</f>
        <v/>
      </c>
      <c r="L255" s="101" t="str" cm="1">
        <f t="array" ref="L255">IF(L482="","",L482*LOOKUP($F255,_xlfn._xlws.FILTER($F$280:$F$289,L$280:L$289&lt;&gt;""),_xlfn._xlws.FILTER(L$280:L$289,L$280:L$289&lt;&gt;"")))</f>
        <v/>
      </c>
      <c r="M255" s="99" t="str">
        <f t="shared" si="27"/>
        <v/>
      </c>
      <c r="N255" s="71" t="str">
        <f t="shared" si="34"/>
        <v/>
      </c>
      <c r="O255" s="6"/>
      <c r="P255" s="25">
        <v>50983</v>
      </c>
      <c r="Q255" s="71" t="str">
        <f t="shared" si="35"/>
        <v/>
      </c>
      <c r="R255" s="71" t="str">
        <f t="shared" si="28"/>
        <v/>
      </c>
      <c r="S255" s="71" t="str">
        <f t="shared" si="29"/>
        <v/>
      </c>
      <c r="T255" s="71" t="str">
        <f t="shared" si="30"/>
        <v/>
      </c>
      <c r="U255" s="71" t="str">
        <f t="shared" si="31"/>
        <v/>
      </c>
      <c r="V255" s="71" t="str">
        <f t="shared" si="32"/>
        <v/>
      </c>
      <c r="W255" s="73" t="str">
        <f t="shared" si="33"/>
        <v/>
      </c>
      <c r="X255" s="6"/>
    </row>
    <row r="256" spans="5:24" ht="13.5" hidden="1" customHeight="1">
      <c r="E256" s="6"/>
      <c r="F256" s="25">
        <v>51014</v>
      </c>
      <c r="G256" s="86" t="str" cm="1">
        <f t="array" ref="G256">IF(G483="","",G483*LOOKUP($F256,_xlfn._xlws.FILTER($F$280:$F$289,G$280:G$289&lt;&gt;""),_xlfn._xlws.FILTER(G$280:G$289,G$280:G$289&lt;&gt;"")))</f>
        <v/>
      </c>
      <c r="H256" s="86" t="str" cm="1">
        <f t="array" ref="H256">IF(H483="","",H483*LOOKUP($F256,_xlfn._xlws.FILTER($F$280:$F$289,H$280:H$289&lt;&gt;""),_xlfn._xlws.FILTER(H$280:H$289,H$280:H$289&lt;&gt;"")))</f>
        <v/>
      </c>
      <c r="I256" s="86" t="str" cm="1">
        <f t="array" ref="I256">IF(I483="","",I483*LOOKUP($F256,_xlfn._xlws.FILTER($F$280:$F$289,I$280:I$289&lt;&gt;""),_xlfn._xlws.FILTER(I$280:I$289,I$280:I$289&lt;&gt;"")))</f>
        <v/>
      </c>
      <c r="J256" s="97" t="str" cm="1">
        <f t="array" ref="J256">IF(J483="","",J483*LOOKUP($F256,_xlfn._xlws.FILTER($F$280:$F$289,J$280:J$289&lt;&gt;""),_xlfn._xlws.FILTER(J$280:J$289,J$280:J$289&lt;&gt;"")))</f>
        <v/>
      </c>
      <c r="K256" s="86" t="str" cm="1">
        <f t="array" ref="K256">IF(K483="","",K483*LOOKUP($F256,_xlfn._xlws.FILTER($F$280:$F$289,K$280:K$289&lt;&gt;""),_xlfn._xlws.FILTER(K$280:K$289,K$280:K$289&lt;&gt;"")))</f>
        <v/>
      </c>
      <c r="L256" s="101" t="str" cm="1">
        <f t="array" ref="L256">IF(L483="","",L483*LOOKUP($F256,_xlfn._xlws.FILTER($F$280:$F$289,L$280:L$289&lt;&gt;""),_xlfn._xlws.FILTER(L$280:L$289,L$280:L$289&lt;&gt;"")))</f>
        <v/>
      </c>
      <c r="M256" s="99" t="str">
        <f t="shared" si="27"/>
        <v/>
      </c>
      <c r="N256" s="71" t="str">
        <f t="shared" si="34"/>
        <v/>
      </c>
      <c r="O256" s="6"/>
      <c r="P256" s="25">
        <v>51014</v>
      </c>
      <c r="Q256" s="71" t="str">
        <f t="shared" si="35"/>
        <v/>
      </c>
      <c r="R256" s="71" t="str">
        <f t="shared" si="28"/>
        <v/>
      </c>
      <c r="S256" s="71" t="str">
        <f t="shared" si="29"/>
        <v/>
      </c>
      <c r="T256" s="71" t="str">
        <f t="shared" si="30"/>
        <v/>
      </c>
      <c r="U256" s="71" t="str">
        <f t="shared" si="31"/>
        <v/>
      </c>
      <c r="V256" s="71" t="str">
        <f t="shared" si="32"/>
        <v/>
      </c>
      <c r="W256" s="73" t="str">
        <f t="shared" si="33"/>
        <v/>
      </c>
      <c r="X256" s="6"/>
    </row>
    <row r="257" spans="5:24" ht="13.5" hidden="1" customHeight="1">
      <c r="E257" s="6"/>
      <c r="F257" s="25">
        <v>51044</v>
      </c>
      <c r="G257" s="86" t="str" cm="1">
        <f t="array" ref="G257">IF(G484="","",G484*LOOKUP($F257,_xlfn._xlws.FILTER($F$280:$F$289,G$280:G$289&lt;&gt;""),_xlfn._xlws.FILTER(G$280:G$289,G$280:G$289&lt;&gt;"")))</f>
        <v/>
      </c>
      <c r="H257" s="86" t="str" cm="1">
        <f t="array" ref="H257">IF(H484="","",H484*LOOKUP($F257,_xlfn._xlws.FILTER($F$280:$F$289,H$280:H$289&lt;&gt;""),_xlfn._xlws.FILTER(H$280:H$289,H$280:H$289&lt;&gt;"")))</f>
        <v/>
      </c>
      <c r="I257" s="86" t="str" cm="1">
        <f t="array" ref="I257">IF(I484="","",I484*LOOKUP($F257,_xlfn._xlws.FILTER($F$280:$F$289,I$280:I$289&lt;&gt;""),_xlfn._xlws.FILTER(I$280:I$289,I$280:I$289&lt;&gt;"")))</f>
        <v/>
      </c>
      <c r="J257" s="97" t="str" cm="1">
        <f t="array" ref="J257">IF(J484="","",J484*LOOKUP($F257,_xlfn._xlws.FILTER($F$280:$F$289,J$280:J$289&lt;&gt;""),_xlfn._xlws.FILTER(J$280:J$289,J$280:J$289&lt;&gt;"")))</f>
        <v/>
      </c>
      <c r="K257" s="86" t="str" cm="1">
        <f t="array" ref="K257">IF(K484="","",K484*LOOKUP($F257,_xlfn._xlws.FILTER($F$280:$F$289,K$280:K$289&lt;&gt;""),_xlfn._xlws.FILTER(K$280:K$289,K$280:K$289&lt;&gt;"")))</f>
        <v/>
      </c>
      <c r="L257" s="101" t="str" cm="1">
        <f t="array" ref="L257">IF(L484="","",L484*LOOKUP($F257,_xlfn._xlws.FILTER($F$280:$F$289,L$280:L$289&lt;&gt;""),_xlfn._xlws.FILTER(L$280:L$289,L$280:L$289&lt;&gt;"")))</f>
        <v/>
      </c>
      <c r="M257" s="99" t="str">
        <f t="shared" si="27"/>
        <v/>
      </c>
      <c r="N257" s="71" t="str">
        <f t="shared" si="34"/>
        <v/>
      </c>
      <c r="O257" s="6"/>
      <c r="P257" s="25">
        <v>51044</v>
      </c>
      <c r="Q257" s="71" t="str">
        <f t="shared" si="35"/>
        <v/>
      </c>
      <c r="R257" s="71" t="str">
        <f t="shared" si="28"/>
        <v/>
      </c>
      <c r="S257" s="71" t="str">
        <f t="shared" si="29"/>
        <v/>
      </c>
      <c r="T257" s="71" t="str">
        <f t="shared" si="30"/>
        <v/>
      </c>
      <c r="U257" s="71" t="str">
        <f t="shared" si="31"/>
        <v/>
      </c>
      <c r="V257" s="71" t="str">
        <f t="shared" si="32"/>
        <v/>
      </c>
      <c r="W257" s="73" t="str">
        <f t="shared" si="33"/>
        <v/>
      </c>
      <c r="X257" s="6"/>
    </row>
    <row r="258" spans="5:24" ht="13.5" hidden="1" customHeight="1">
      <c r="E258" s="6"/>
      <c r="F258" s="25">
        <v>51075</v>
      </c>
      <c r="G258" s="86" t="str" cm="1">
        <f t="array" ref="G258">IF(G485="","",G485*LOOKUP($F258,_xlfn._xlws.FILTER($F$280:$F$289,G$280:G$289&lt;&gt;""),_xlfn._xlws.FILTER(G$280:G$289,G$280:G$289&lt;&gt;"")))</f>
        <v/>
      </c>
      <c r="H258" s="86" t="str" cm="1">
        <f t="array" ref="H258">IF(H485="","",H485*LOOKUP($F258,_xlfn._xlws.FILTER($F$280:$F$289,H$280:H$289&lt;&gt;""),_xlfn._xlws.FILTER(H$280:H$289,H$280:H$289&lt;&gt;"")))</f>
        <v/>
      </c>
      <c r="I258" s="86" t="str" cm="1">
        <f t="array" ref="I258">IF(I485="","",I485*LOOKUP($F258,_xlfn._xlws.FILTER($F$280:$F$289,I$280:I$289&lt;&gt;""),_xlfn._xlws.FILTER(I$280:I$289,I$280:I$289&lt;&gt;"")))</f>
        <v/>
      </c>
      <c r="J258" s="97" t="str" cm="1">
        <f t="array" ref="J258">IF(J485="","",J485*LOOKUP($F258,_xlfn._xlws.FILTER($F$280:$F$289,J$280:J$289&lt;&gt;""),_xlfn._xlws.FILTER(J$280:J$289,J$280:J$289&lt;&gt;"")))</f>
        <v/>
      </c>
      <c r="K258" s="86" t="str" cm="1">
        <f t="array" ref="K258">IF(K485="","",K485*LOOKUP($F258,_xlfn._xlws.FILTER($F$280:$F$289,K$280:K$289&lt;&gt;""),_xlfn._xlws.FILTER(K$280:K$289,K$280:K$289&lt;&gt;"")))</f>
        <v/>
      </c>
      <c r="L258" s="101" t="str" cm="1">
        <f t="array" ref="L258">IF(L485="","",L485*LOOKUP($F258,_xlfn._xlws.FILTER($F$280:$F$289,L$280:L$289&lt;&gt;""),_xlfn._xlws.FILTER(L$280:L$289,L$280:L$289&lt;&gt;"")))</f>
        <v/>
      </c>
      <c r="M258" s="99" t="str">
        <f t="shared" si="27"/>
        <v/>
      </c>
      <c r="N258" s="71" t="str">
        <f t="shared" si="34"/>
        <v/>
      </c>
      <c r="O258" s="6"/>
      <c r="P258" s="25">
        <v>51075</v>
      </c>
      <c r="Q258" s="71" t="str">
        <f t="shared" si="35"/>
        <v/>
      </c>
      <c r="R258" s="71" t="str">
        <f t="shared" si="28"/>
        <v/>
      </c>
      <c r="S258" s="71" t="str">
        <f t="shared" si="29"/>
        <v/>
      </c>
      <c r="T258" s="71" t="str">
        <f t="shared" si="30"/>
        <v/>
      </c>
      <c r="U258" s="71" t="str">
        <f t="shared" si="31"/>
        <v/>
      </c>
      <c r="V258" s="71" t="str">
        <f t="shared" si="32"/>
        <v/>
      </c>
      <c r="W258" s="73" t="str">
        <f t="shared" si="33"/>
        <v/>
      </c>
      <c r="X258" s="6"/>
    </row>
    <row r="259" spans="5:24" ht="13.5" hidden="1" customHeight="1">
      <c r="E259" s="6"/>
      <c r="F259" s="25">
        <v>51105</v>
      </c>
      <c r="G259" s="86" t="str" cm="1">
        <f t="array" ref="G259">IF(G486="","",G486*LOOKUP($F259,_xlfn._xlws.FILTER($F$280:$F$289,G$280:G$289&lt;&gt;""),_xlfn._xlws.FILTER(G$280:G$289,G$280:G$289&lt;&gt;"")))</f>
        <v/>
      </c>
      <c r="H259" s="86" t="str" cm="1">
        <f t="array" ref="H259">IF(H486="","",H486*LOOKUP($F259,_xlfn._xlws.FILTER($F$280:$F$289,H$280:H$289&lt;&gt;""),_xlfn._xlws.FILTER(H$280:H$289,H$280:H$289&lt;&gt;"")))</f>
        <v/>
      </c>
      <c r="I259" s="86" t="str" cm="1">
        <f t="array" ref="I259">IF(I486="","",I486*LOOKUP($F259,_xlfn._xlws.FILTER($F$280:$F$289,I$280:I$289&lt;&gt;""),_xlfn._xlws.FILTER(I$280:I$289,I$280:I$289&lt;&gt;"")))</f>
        <v/>
      </c>
      <c r="J259" s="97" t="str" cm="1">
        <f t="array" ref="J259">IF(J486="","",J486*LOOKUP($F259,_xlfn._xlws.FILTER($F$280:$F$289,J$280:J$289&lt;&gt;""),_xlfn._xlws.FILTER(J$280:J$289,J$280:J$289&lt;&gt;"")))</f>
        <v/>
      </c>
      <c r="K259" s="86" t="str" cm="1">
        <f t="array" ref="K259">IF(K486="","",K486*LOOKUP($F259,_xlfn._xlws.FILTER($F$280:$F$289,K$280:K$289&lt;&gt;""),_xlfn._xlws.FILTER(K$280:K$289,K$280:K$289&lt;&gt;"")))</f>
        <v/>
      </c>
      <c r="L259" s="101" t="str" cm="1">
        <f t="array" ref="L259">IF(L486="","",L486*LOOKUP($F259,_xlfn._xlws.FILTER($F$280:$F$289,L$280:L$289&lt;&gt;""),_xlfn._xlws.FILTER(L$280:L$289,L$280:L$289&lt;&gt;"")))</f>
        <v/>
      </c>
      <c r="M259" s="99" t="str">
        <f t="shared" si="27"/>
        <v/>
      </c>
      <c r="N259" s="71" t="str">
        <f t="shared" si="34"/>
        <v/>
      </c>
      <c r="O259" s="6"/>
      <c r="P259" s="25">
        <v>51105</v>
      </c>
      <c r="Q259" s="71" t="str">
        <f t="shared" si="35"/>
        <v/>
      </c>
      <c r="R259" s="71" t="str">
        <f t="shared" si="28"/>
        <v/>
      </c>
      <c r="S259" s="71" t="str">
        <f t="shared" si="29"/>
        <v/>
      </c>
      <c r="T259" s="71" t="str">
        <f t="shared" si="30"/>
        <v/>
      </c>
      <c r="U259" s="71" t="str">
        <f t="shared" si="31"/>
        <v/>
      </c>
      <c r="V259" s="71" t="str">
        <f t="shared" si="32"/>
        <v/>
      </c>
      <c r="W259" s="73" t="str">
        <f t="shared" si="33"/>
        <v/>
      </c>
      <c r="X259" s="6"/>
    </row>
    <row r="260" spans="5:24" ht="13.5" hidden="1" customHeight="1">
      <c r="E260" s="6"/>
      <c r="F260" s="25">
        <v>51136</v>
      </c>
      <c r="G260" s="86" t="str" cm="1">
        <f t="array" ref="G260">IF(G487="","",G487*LOOKUP($F260,_xlfn._xlws.FILTER($F$280:$F$289,G$280:G$289&lt;&gt;""),_xlfn._xlws.FILTER(G$280:G$289,G$280:G$289&lt;&gt;"")))</f>
        <v/>
      </c>
      <c r="H260" s="86" t="str" cm="1">
        <f t="array" ref="H260">IF(H487="","",H487*LOOKUP($F260,_xlfn._xlws.FILTER($F$280:$F$289,H$280:H$289&lt;&gt;""),_xlfn._xlws.FILTER(H$280:H$289,H$280:H$289&lt;&gt;"")))</f>
        <v/>
      </c>
      <c r="I260" s="86" t="str" cm="1">
        <f t="array" ref="I260">IF(I487="","",I487*LOOKUP($F260,_xlfn._xlws.FILTER($F$280:$F$289,I$280:I$289&lt;&gt;""),_xlfn._xlws.FILTER(I$280:I$289,I$280:I$289&lt;&gt;"")))</f>
        <v/>
      </c>
      <c r="J260" s="97" t="str" cm="1">
        <f t="array" ref="J260">IF(J487="","",J487*LOOKUP($F260,_xlfn._xlws.FILTER($F$280:$F$289,J$280:J$289&lt;&gt;""),_xlfn._xlws.FILTER(J$280:J$289,J$280:J$289&lt;&gt;"")))</f>
        <v/>
      </c>
      <c r="K260" s="86" t="str" cm="1">
        <f t="array" ref="K260">IF(K487="","",K487*LOOKUP($F260,_xlfn._xlws.FILTER($F$280:$F$289,K$280:K$289&lt;&gt;""),_xlfn._xlws.FILTER(K$280:K$289,K$280:K$289&lt;&gt;"")))</f>
        <v/>
      </c>
      <c r="L260" s="101" t="str" cm="1">
        <f t="array" ref="L260">IF(L487="","",L487*LOOKUP($F260,_xlfn._xlws.FILTER($F$280:$F$289,L$280:L$289&lt;&gt;""),_xlfn._xlws.FILTER(L$280:L$289,L$280:L$289&lt;&gt;"")))</f>
        <v/>
      </c>
      <c r="M260" s="99" t="str">
        <f t="shared" si="27"/>
        <v/>
      </c>
      <c r="N260" s="71" t="str">
        <f t="shared" si="34"/>
        <v/>
      </c>
      <c r="O260" s="6"/>
      <c r="P260" s="25">
        <v>51136</v>
      </c>
      <c r="Q260" s="71" t="str">
        <f t="shared" si="35"/>
        <v/>
      </c>
      <c r="R260" s="71" t="str">
        <f t="shared" si="28"/>
        <v/>
      </c>
      <c r="S260" s="71" t="str">
        <f t="shared" si="29"/>
        <v/>
      </c>
      <c r="T260" s="71" t="str">
        <f t="shared" si="30"/>
        <v/>
      </c>
      <c r="U260" s="71" t="str">
        <f t="shared" si="31"/>
        <v/>
      </c>
      <c r="V260" s="71" t="str">
        <f t="shared" si="32"/>
        <v/>
      </c>
      <c r="W260" s="73" t="str">
        <f t="shared" si="33"/>
        <v/>
      </c>
      <c r="X260" s="6"/>
    </row>
    <row r="261" spans="5:24" ht="13.5" hidden="1" customHeight="1">
      <c r="E261" s="6"/>
      <c r="F261" s="25">
        <v>51167</v>
      </c>
      <c r="G261" s="86" t="str" cm="1">
        <f t="array" ref="G261">IF(G488="","",G488*LOOKUP($F261,_xlfn._xlws.FILTER($F$280:$F$289,G$280:G$289&lt;&gt;""),_xlfn._xlws.FILTER(G$280:G$289,G$280:G$289&lt;&gt;"")))</f>
        <v/>
      </c>
      <c r="H261" s="86" t="str" cm="1">
        <f t="array" ref="H261">IF(H488="","",H488*LOOKUP($F261,_xlfn._xlws.FILTER($F$280:$F$289,H$280:H$289&lt;&gt;""),_xlfn._xlws.FILTER(H$280:H$289,H$280:H$289&lt;&gt;"")))</f>
        <v/>
      </c>
      <c r="I261" s="86" t="str" cm="1">
        <f t="array" ref="I261">IF(I488="","",I488*LOOKUP($F261,_xlfn._xlws.FILTER($F$280:$F$289,I$280:I$289&lt;&gt;""),_xlfn._xlws.FILTER(I$280:I$289,I$280:I$289&lt;&gt;"")))</f>
        <v/>
      </c>
      <c r="J261" s="97" t="str" cm="1">
        <f t="array" ref="J261">IF(J488="","",J488*LOOKUP($F261,_xlfn._xlws.FILTER($F$280:$F$289,J$280:J$289&lt;&gt;""),_xlfn._xlws.FILTER(J$280:J$289,J$280:J$289&lt;&gt;"")))</f>
        <v/>
      </c>
      <c r="K261" s="86" t="str" cm="1">
        <f t="array" ref="K261">IF(K488="","",K488*LOOKUP($F261,_xlfn._xlws.FILTER($F$280:$F$289,K$280:K$289&lt;&gt;""),_xlfn._xlws.FILTER(K$280:K$289,K$280:K$289&lt;&gt;"")))</f>
        <v/>
      </c>
      <c r="L261" s="101" t="str" cm="1">
        <f t="array" ref="L261">IF(L488="","",L488*LOOKUP($F261,_xlfn._xlws.FILTER($F$280:$F$289,L$280:L$289&lt;&gt;""),_xlfn._xlws.FILTER(L$280:L$289,L$280:L$289&lt;&gt;"")))</f>
        <v/>
      </c>
      <c r="M261" s="99" t="str">
        <f t="shared" ref="M261:M271" si="36">IF(U488="","",U488)</f>
        <v/>
      </c>
      <c r="N261" s="71" t="str">
        <f t="shared" si="34"/>
        <v/>
      </c>
      <c r="O261" s="6"/>
      <c r="P261" s="25">
        <v>51167</v>
      </c>
      <c r="Q261" s="71" t="str">
        <f t="shared" si="35"/>
        <v/>
      </c>
      <c r="R261" s="71" t="str">
        <f t="shared" si="28"/>
        <v/>
      </c>
      <c r="S261" s="71" t="str">
        <f t="shared" si="29"/>
        <v/>
      </c>
      <c r="T261" s="71" t="str">
        <f t="shared" si="30"/>
        <v/>
      </c>
      <c r="U261" s="71" t="str">
        <f t="shared" si="31"/>
        <v/>
      </c>
      <c r="V261" s="71" t="str">
        <f t="shared" si="32"/>
        <v/>
      </c>
      <c r="W261" s="73" t="str">
        <f t="shared" si="33"/>
        <v/>
      </c>
      <c r="X261" s="6"/>
    </row>
    <row r="262" spans="5:24" ht="13.5" hidden="1" customHeight="1">
      <c r="E262" s="6"/>
      <c r="F262" s="25">
        <v>51196</v>
      </c>
      <c r="G262" s="86" t="str" cm="1">
        <f t="array" ref="G262">IF(G489="","",G489*LOOKUP($F262,_xlfn._xlws.FILTER($F$280:$F$289,G$280:G$289&lt;&gt;""),_xlfn._xlws.FILTER(G$280:G$289,G$280:G$289&lt;&gt;"")))</f>
        <v/>
      </c>
      <c r="H262" s="86" t="str" cm="1">
        <f t="array" ref="H262">IF(H489="","",H489*LOOKUP($F262,_xlfn._xlws.FILTER($F$280:$F$289,H$280:H$289&lt;&gt;""),_xlfn._xlws.FILTER(H$280:H$289,H$280:H$289&lt;&gt;"")))</f>
        <v/>
      </c>
      <c r="I262" s="86" t="str" cm="1">
        <f t="array" ref="I262">IF(I489="","",I489*LOOKUP($F262,_xlfn._xlws.FILTER($F$280:$F$289,I$280:I$289&lt;&gt;""),_xlfn._xlws.FILTER(I$280:I$289,I$280:I$289&lt;&gt;"")))</f>
        <v/>
      </c>
      <c r="J262" s="97" t="str" cm="1">
        <f t="array" ref="J262">IF(J489="","",J489*LOOKUP($F262,_xlfn._xlws.FILTER($F$280:$F$289,J$280:J$289&lt;&gt;""),_xlfn._xlws.FILTER(J$280:J$289,J$280:J$289&lt;&gt;"")))</f>
        <v/>
      </c>
      <c r="K262" s="86" t="str" cm="1">
        <f t="array" ref="K262">IF(K489="","",K489*LOOKUP($F262,_xlfn._xlws.FILTER($F$280:$F$289,K$280:K$289&lt;&gt;""),_xlfn._xlws.FILTER(K$280:K$289,K$280:K$289&lt;&gt;"")))</f>
        <v/>
      </c>
      <c r="L262" s="101" t="str" cm="1">
        <f t="array" ref="L262">IF(L489="","",L489*LOOKUP($F262,_xlfn._xlws.FILTER($F$280:$F$289,L$280:L$289&lt;&gt;""),_xlfn._xlws.FILTER(L$280:L$289,L$280:L$289&lt;&gt;"")))</f>
        <v/>
      </c>
      <c r="M262" s="99" t="str">
        <f t="shared" si="36"/>
        <v/>
      </c>
      <c r="N262" s="71" t="str">
        <f t="shared" si="34"/>
        <v/>
      </c>
      <c r="O262" s="6"/>
      <c r="P262" s="25">
        <v>51196</v>
      </c>
      <c r="Q262" s="71" t="str">
        <f t="shared" si="35"/>
        <v/>
      </c>
      <c r="R262" s="71" t="str">
        <f t="shared" si="28"/>
        <v/>
      </c>
      <c r="S262" s="71" t="str">
        <f t="shared" si="29"/>
        <v/>
      </c>
      <c r="T262" s="71" t="str">
        <f t="shared" si="30"/>
        <v/>
      </c>
      <c r="U262" s="71" t="str">
        <f t="shared" si="31"/>
        <v/>
      </c>
      <c r="V262" s="71" t="str">
        <f t="shared" si="32"/>
        <v/>
      </c>
      <c r="W262" s="73" t="str">
        <f t="shared" si="33"/>
        <v/>
      </c>
      <c r="X262" s="6"/>
    </row>
    <row r="263" spans="5:24" ht="13.5" hidden="1" customHeight="1">
      <c r="E263" s="6"/>
      <c r="F263" s="25">
        <v>51227</v>
      </c>
      <c r="G263" s="86" t="str" cm="1">
        <f t="array" ref="G263">IF(G490="","",G490*LOOKUP($F263,_xlfn._xlws.FILTER($F$280:$F$289,G$280:G$289&lt;&gt;""),_xlfn._xlws.FILTER(G$280:G$289,G$280:G$289&lt;&gt;"")))</f>
        <v/>
      </c>
      <c r="H263" s="86" t="str" cm="1">
        <f t="array" ref="H263">IF(H490="","",H490*LOOKUP($F263,_xlfn._xlws.FILTER($F$280:$F$289,H$280:H$289&lt;&gt;""),_xlfn._xlws.FILTER(H$280:H$289,H$280:H$289&lt;&gt;"")))</f>
        <v/>
      </c>
      <c r="I263" s="86" t="str" cm="1">
        <f t="array" ref="I263">IF(I490="","",I490*LOOKUP($F263,_xlfn._xlws.FILTER($F$280:$F$289,I$280:I$289&lt;&gt;""),_xlfn._xlws.FILTER(I$280:I$289,I$280:I$289&lt;&gt;"")))</f>
        <v/>
      </c>
      <c r="J263" s="97" t="str" cm="1">
        <f t="array" ref="J263">IF(J490="","",J490*LOOKUP($F263,_xlfn._xlws.FILTER($F$280:$F$289,J$280:J$289&lt;&gt;""),_xlfn._xlws.FILTER(J$280:J$289,J$280:J$289&lt;&gt;"")))</f>
        <v/>
      </c>
      <c r="K263" s="86" t="str" cm="1">
        <f t="array" ref="K263">IF(K490="","",K490*LOOKUP($F263,_xlfn._xlws.FILTER($F$280:$F$289,K$280:K$289&lt;&gt;""),_xlfn._xlws.FILTER(K$280:K$289,K$280:K$289&lt;&gt;"")))</f>
        <v/>
      </c>
      <c r="L263" s="101" t="str" cm="1">
        <f t="array" ref="L263">IF(L490="","",L490*LOOKUP($F263,_xlfn._xlws.FILTER($F$280:$F$289,L$280:L$289&lt;&gt;""),_xlfn._xlws.FILTER(L$280:L$289,L$280:L$289&lt;&gt;"")))</f>
        <v/>
      </c>
      <c r="M263" s="99" t="str">
        <f t="shared" si="36"/>
        <v/>
      </c>
      <c r="N263" s="71" t="str">
        <f t="shared" si="34"/>
        <v/>
      </c>
      <c r="O263" s="6"/>
      <c r="P263" s="25">
        <v>51227</v>
      </c>
      <c r="Q263" s="71" t="str">
        <f t="shared" si="35"/>
        <v/>
      </c>
      <c r="R263" s="71" t="str">
        <f t="shared" si="28"/>
        <v/>
      </c>
      <c r="S263" s="71" t="str">
        <f t="shared" si="29"/>
        <v/>
      </c>
      <c r="T263" s="71" t="str">
        <f t="shared" si="30"/>
        <v/>
      </c>
      <c r="U263" s="71" t="str">
        <f t="shared" si="31"/>
        <v/>
      </c>
      <c r="V263" s="71" t="str">
        <f t="shared" si="32"/>
        <v/>
      </c>
      <c r="W263" s="73" t="str">
        <f t="shared" si="33"/>
        <v/>
      </c>
      <c r="X263" s="6"/>
    </row>
    <row r="264" spans="5:24" ht="13.5" hidden="1" customHeight="1">
      <c r="E264" s="6"/>
      <c r="F264" s="25">
        <v>51257</v>
      </c>
      <c r="G264" s="86" t="str" cm="1">
        <f t="array" ref="G264">IF(G491="","",G491*LOOKUP($F264,_xlfn._xlws.FILTER($F$280:$F$289,G$280:G$289&lt;&gt;""),_xlfn._xlws.FILTER(G$280:G$289,G$280:G$289&lt;&gt;"")))</f>
        <v/>
      </c>
      <c r="H264" s="86" t="str" cm="1">
        <f t="array" ref="H264">IF(H491="","",H491*LOOKUP($F264,_xlfn._xlws.FILTER($F$280:$F$289,H$280:H$289&lt;&gt;""),_xlfn._xlws.FILTER(H$280:H$289,H$280:H$289&lt;&gt;"")))</f>
        <v/>
      </c>
      <c r="I264" s="86" t="str" cm="1">
        <f t="array" ref="I264">IF(I491="","",I491*LOOKUP($F264,_xlfn._xlws.FILTER($F$280:$F$289,I$280:I$289&lt;&gt;""),_xlfn._xlws.FILTER(I$280:I$289,I$280:I$289&lt;&gt;"")))</f>
        <v/>
      </c>
      <c r="J264" s="97" t="str" cm="1">
        <f t="array" ref="J264">IF(J491="","",J491*LOOKUP($F264,_xlfn._xlws.FILTER($F$280:$F$289,J$280:J$289&lt;&gt;""),_xlfn._xlws.FILTER(J$280:J$289,J$280:J$289&lt;&gt;"")))</f>
        <v/>
      </c>
      <c r="K264" s="86" t="str" cm="1">
        <f t="array" ref="K264">IF(K491="","",K491*LOOKUP($F264,_xlfn._xlws.FILTER($F$280:$F$289,K$280:K$289&lt;&gt;""),_xlfn._xlws.FILTER(K$280:K$289,K$280:K$289&lt;&gt;"")))</f>
        <v/>
      </c>
      <c r="L264" s="101" t="str" cm="1">
        <f t="array" ref="L264">IF(L491="","",L491*LOOKUP($F264,_xlfn._xlws.FILTER($F$280:$F$289,L$280:L$289&lt;&gt;""),_xlfn._xlws.FILTER(L$280:L$289,L$280:L$289&lt;&gt;"")))</f>
        <v/>
      </c>
      <c r="M264" s="99" t="str">
        <f t="shared" si="36"/>
        <v/>
      </c>
      <c r="N264" s="71" t="str">
        <f t="shared" si="34"/>
        <v/>
      </c>
      <c r="O264" s="6"/>
      <c r="P264" s="25">
        <v>51257</v>
      </c>
      <c r="Q264" s="71" t="str">
        <f t="shared" si="35"/>
        <v/>
      </c>
      <c r="R264" s="71" t="str">
        <f t="shared" si="28"/>
        <v/>
      </c>
      <c r="S264" s="71" t="str">
        <f t="shared" si="29"/>
        <v/>
      </c>
      <c r="T264" s="71" t="str">
        <f t="shared" si="30"/>
        <v/>
      </c>
      <c r="U264" s="71" t="str">
        <f t="shared" si="31"/>
        <v/>
      </c>
      <c r="V264" s="71" t="str">
        <f t="shared" si="32"/>
        <v/>
      </c>
      <c r="W264" s="73" t="str">
        <f t="shared" si="33"/>
        <v/>
      </c>
      <c r="X264" s="6"/>
    </row>
    <row r="265" spans="5:24" ht="13.5" hidden="1" customHeight="1">
      <c r="E265" s="6"/>
      <c r="F265" s="25">
        <v>51288</v>
      </c>
      <c r="G265" s="86" t="str" cm="1">
        <f t="array" ref="G265">IF(G492="","",G492*LOOKUP($F265,_xlfn._xlws.FILTER($F$280:$F$289,G$280:G$289&lt;&gt;""),_xlfn._xlws.FILTER(G$280:G$289,G$280:G$289&lt;&gt;"")))</f>
        <v/>
      </c>
      <c r="H265" s="86" t="str" cm="1">
        <f t="array" ref="H265">IF(H492="","",H492*LOOKUP($F265,_xlfn._xlws.FILTER($F$280:$F$289,H$280:H$289&lt;&gt;""),_xlfn._xlws.FILTER(H$280:H$289,H$280:H$289&lt;&gt;"")))</f>
        <v/>
      </c>
      <c r="I265" s="86" t="str" cm="1">
        <f t="array" ref="I265">IF(I492="","",I492*LOOKUP($F265,_xlfn._xlws.FILTER($F$280:$F$289,I$280:I$289&lt;&gt;""),_xlfn._xlws.FILTER(I$280:I$289,I$280:I$289&lt;&gt;"")))</f>
        <v/>
      </c>
      <c r="J265" s="97" t="str" cm="1">
        <f t="array" ref="J265">IF(J492="","",J492*LOOKUP($F265,_xlfn._xlws.FILTER($F$280:$F$289,J$280:J$289&lt;&gt;""),_xlfn._xlws.FILTER(J$280:J$289,J$280:J$289&lt;&gt;"")))</f>
        <v/>
      </c>
      <c r="K265" s="86" t="str" cm="1">
        <f t="array" ref="K265">IF(K492="","",K492*LOOKUP($F265,_xlfn._xlws.FILTER($F$280:$F$289,K$280:K$289&lt;&gt;""),_xlfn._xlws.FILTER(K$280:K$289,K$280:K$289&lt;&gt;"")))</f>
        <v/>
      </c>
      <c r="L265" s="101" t="str" cm="1">
        <f t="array" ref="L265">IF(L492="","",L492*LOOKUP($F265,_xlfn._xlws.FILTER($F$280:$F$289,L$280:L$289&lt;&gt;""),_xlfn._xlws.FILTER(L$280:L$289,L$280:L$289&lt;&gt;"")))</f>
        <v/>
      </c>
      <c r="M265" s="99" t="str">
        <f t="shared" si="36"/>
        <v/>
      </c>
      <c r="N265" s="71" t="str">
        <f t="shared" si="34"/>
        <v/>
      </c>
      <c r="O265" s="6"/>
      <c r="P265" s="25">
        <v>51288</v>
      </c>
      <c r="Q265" s="71" t="str">
        <f t="shared" si="35"/>
        <v/>
      </c>
      <c r="R265" s="71" t="str">
        <f t="shared" si="28"/>
        <v/>
      </c>
      <c r="S265" s="71" t="str">
        <f t="shared" si="29"/>
        <v/>
      </c>
      <c r="T265" s="71" t="str">
        <f t="shared" si="30"/>
        <v/>
      </c>
      <c r="U265" s="71" t="str">
        <f t="shared" si="31"/>
        <v/>
      </c>
      <c r="V265" s="71" t="str">
        <f t="shared" si="32"/>
        <v/>
      </c>
      <c r="W265" s="73" t="str">
        <f t="shared" si="33"/>
        <v/>
      </c>
      <c r="X265" s="6"/>
    </row>
    <row r="266" spans="5:24" ht="13.5" hidden="1" customHeight="1">
      <c r="E266" s="6"/>
      <c r="F266" s="25">
        <v>51318</v>
      </c>
      <c r="G266" s="86" t="str" cm="1">
        <f t="array" ref="G266">IF(G493="","",G493*LOOKUP($F266,_xlfn._xlws.FILTER($F$280:$F$289,G$280:G$289&lt;&gt;""),_xlfn._xlws.FILTER(G$280:G$289,G$280:G$289&lt;&gt;"")))</f>
        <v/>
      </c>
      <c r="H266" s="86" t="str" cm="1">
        <f t="array" ref="H266">IF(H493="","",H493*LOOKUP($F266,_xlfn._xlws.FILTER($F$280:$F$289,H$280:H$289&lt;&gt;""),_xlfn._xlws.FILTER(H$280:H$289,H$280:H$289&lt;&gt;"")))</f>
        <v/>
      </c>
      <c r="I266" s="86" t="str" cm="1">
        <f t="array" ref="I266">IF(I493="","",I493*LOOKUP($F266,_xlfn._xlws.FILTER($F$280:$F$289,I$280:I$289&lt;&gt;""),_xlfn._xlws.FILTER(I$280:I$289,I$280:I$289&lt;&gt;"")))</f>
        <v/>
      </c>
      <c r="J266" s="97" t="str" cm="1">
        <f t="array" ref="J266">IF(J493="","",J493*LOOKUP($F266,_xlfn._xlws.FILTER($F$280:$F$289,J$280:J$289&lt;&gt;""),_xlfn._xlws.FILTER(J$280:J$289,J$280:J$289&lt;&gt;"")))</f>
        <v/>
      </c>
      <c r="K266" s="86" t="str" cm="1">
        <f t="array" ref="K266">IF(K493="","",K493*LOOKUP($F266,_xlfn._xlws.FILTER($F$280:$F$289,K$280:K$289&lt;&gt;""),_xlfn._xlws.FILTER(K$280:K$289,K$280:K$289&lt;&gt;"")))</f>
        <v/>
      </c>
      <c r="L266" s="101" t="str" cm="1">
        <f t="array" ref="L266">IF(L493="","",L493*LOOKUP($F266,_xlfn._xlws.FILTER($F$280:$F$289,L$280:L$289&lt;&gt;""),_xlfn._xlws.FILTER(L$280:L$289,L$280:L$289&lt;&gt;"")))</f>
        <v/>
      </c>
      <c r="M266" s="99" t="str">
        <f t="shared" si="36"/>
        <v/>
      </c>
      <c r="N266" s="71" t="str">
        <f t="shared" si="34"/>
        <v/>
      </c>
      <c r="O266" s="6"/>
      <c r="P266" s="25">
        <v>51318</v>
      </c>
      <c r="Q266" s="71" t="str">
        <f t="shared" si="35"/>
        <v/>
      </c>
      <c r="R266" s="71" t="str">
        <f t="shared" si="28"/>
        <v/>
      </c>
      <c r="S266" s="71" t="str">
        <f t="shared" si="29"/>
        <v/>
      </c>
      <c r="T266" s="71" t="str">
        <f t="shared" si="30"/>
        <v/>
      </c>
      <c r="U266" s="71" t="str">
        <f t="shared" si="31"/>
        <v/>
      </c>
      <c r="V266" s="71" t="str">
        <f t="shared" si="32"/>
        <v/>
      </c>
      <c r="W266" s="73" t="str">
        <f t="shared" si="33"/>
        <v/>
      </c>
      <c r="X266" s="6"/>
    </row>
    <row r="267" spans="5:24" ht="13.5" hidden="1" customHeight="1">
      <c r="E267" s="6"/>
      <c r="F267" s="25">
        <v>51349</v>
      </c>
      <c r="G267" s="86" t="str" cm="1">
        <f t="array" ref="G267">IF(G494="","",G494*LOOKUP($F267,_xlfn._xlws.FILTER($F$280:$F$289,G$280:G$289&lt;&gt;""),_xlfn._xlws.FILTER(G$280:G$289,G$280:G$289&lt;&gt;"")))</f>
        <v/>
      </c>
      <c r="H267" s="86" t="str" cm="1">
        <f t="array" ref="H267">IF(H494="","",H494*LOOKUP($F267,_xlfn._xlws.FILTER($F$280:$F$289,H$280:H$289&lt;&gt;""),_xlfn._xlws.FILTER(H$280:H$289,H$280:H$289&lt;&gt;"")))</f>
        <v/>
      </c>
      <c r="I267" s="86" t="str" cm="1">
        <f t="array" ref="I267">IF(I494="","",I494*LOOKUP($F267,_xlfn._xlws.FILTER($F$280:$F$289,I$280:I$289&lt;&gt;""),_xlfn._xlws.FILTER(I$280:I$289,I$280:I$289&lt;&gt;"")))</f>
        <v/>
      </c>
      <c r="J267" s="97" t="str" cm="1">
        <f t="array" ref="J267">IF(J494="","",J494*LOOKUP($F267,_xlfn._xlws.FILTER($F$280:$F$289,J$280:J$289&lt;&gt;""),_xlfn._xlws.FILTER(J$280:J$289,J$280:J$289&lt;&gt;"")))</f>
        <v/>
      </c>
      <c r="K267" s="86" t="str" cm="1">
        <f t="array" ref="K267">IF(K494="","",K494*LOOKUP($F267,_xlfn._xlws.FILTER($F$280:$F$289,K$280:K$289&lt;&gt;""),_xlfn._xlws.FILTER(K$280:K$289,K$280:K$289&lt;&gt;"")))</f>
        <v/>
      </c>
      <c r="L267" s="101" t="str" cm="1">
        <f t="array" ref="L267">IF(L494="","",L494*LOOKUP($F267,_xlfn._xlws.FILTER($F$280:$F$289,L$280:L$289&lt;&gt;""),_xlfn._xlws.FILTER(L$280:L$289,L$280:L$289&lt;&gt;"")))</f>
        <v/>
      </c>
      <c r="M267" s="99" t="str">
        <f t="shared" si="36"/>
        <v/>
      </c>
      <c r="N267" s="71" t="str">
        <f t="shared" si="34"/>
        <v/>
      </c>
      <c r="O267" s="6"/>
      <c r="P267" s="25">
        <v>51349</v>
      </c>
      <c r="Q267" s="71" t="str">
        <f t="shared" si="35"/>
        <v/>
      </c>
      <c r="R267" s="71" t="str">
        <f t="shared" si="28"/>
        <v/>
      </c>
      <c r="S267" s="71" t="str">
        <f t="shared" si="29"/>
        <v/>
      </c>
      <c r="T267" s="71" t="str">
        <f t="shared" si="30"/>
        <v/>
      </c>
      <c r="U267" s="71" t="str">
        <f t="shared" si="31"/>
        <v/>
      </c>
      <c r="V267" s="71" t="str">
        <f t="shared" si="32"/>
        <v/>
      </c>
      <c r="W267" s="73" t="str">
        <f t="shared" si="33"/>
        <v/>
      </c>
      <c r="X267" s="6"/>
    </row>
    <row r="268" spans="5:24" ht="13.5" hidden="1" customHeight="1">
      <c r="E268" s="6"/>
      <c r="F268" s="25">
        <v>51380</v>
      </c>
      <c r="G268" s="86" t="str" cm="1">
        <f t="array" ref="G268">IF(G495="","",G495*LOOKUP($F268,_xlfn._xlws.FILTER($F$280:$F$289,G$280:G$289&lt;&gt;""),_xlfn._xlws.FILTER(G$280:G$289,G$280:G$289&lt;&gt;"")))</f>
        <v/>
      </c>
      <c r="H268" s="86" t="str" cm="1">
        <f t="array" ref="H268">IF(H495="","",H495*LOOKUP($F268,_xlfn._xlws.FILTER($F$280:$F$289,H$280:H$289&lt;&gt;""),_xlfn._xlws.FILTER(H$280:H$289,H$280:H$289&lt;&gt;"")))</f>
        <v/>
      </c>
      <c r="I268" s="86" t="str" cm="1">
        <f t="array" ref="I268">IF(I495="","",I495*LOOKUP($F268,_xlfn._xlws.FILTER($F$280:$F$289,I$280:I$289&lt;&gt;""),_xlfn._xlws.FILTER(I$280:I$289,I$280:I$289&lt;&gt;"")))</f>
        <v/>
      </c>
      <c r="J268" s="97" t="str" cm="1">
        <f t="array" ref="J268">IF(J495="","",J495*LOOKUP($F268,_xlfn._xlws.FILTER($F$280:$F$289,J$280:J$289&lt;&gt;""),_xlfn._xlws.FILTER(J$280:J$289,J$280:J$289&lt;&gt;"")))</f>
        <v/>
      </c>
      <c r="K268" s="86" t="str" cm="1">
        <f t="array" ref="K268">IF(K495="","",K495*LOOKUP($F268,_xlfn._xlws.FILTER($F$280:$F$289,K$280:K$289&lt;&gt;""),_xlfn._xlws.FILTER(K$280:K$289,K$280:K$289&lt;&gt;"")))</f>
        <v/>
      </c>
      <c r="L268" s="101" t="str" cm="1">
        <f t="array" ref="L268">IF(L495="","",L495*LOOKUP($F268,_xlfn._xlws.FILTER($F$280:$F$289,L$280:L$289&lt;&gt;""),_xlfn._xlws.FILTER(L$280:L$289,L$280:L$289&lt;&gt;"")))</f>
        <v/>
      </c>
      <c r="M268" s="99" t="str">
        <f t="shared" si="36"/>
        <v/>
      </c>
      <c r="N268" s="71" t="str">
        <f t="shared" si="34"/>
        <v/>
      </c>
      <c r="O268" s="6"/>
      <c r="P268" s="25">
        <v>51380</v>
      </c>
      <c r="Q268" s="71" t="str">
        <f t="shared" si="35"/>
        <v/>
      </c>
      <c r="R268" s="71" t="str">
        <f t="shared" si="28"/>
        <v/>
      </c>
      <c r="S268" s="71" t="str">
        <f t="shared" si="29"/>
        <v/>
      </c>
      <c r="T268" s="71" t="str">
        <f t="shared" si="30"/>
        <v/>
      </c>
      <c r="U268" s="71" t="str">
        <f t="shared" si="31"/>
        <v/>
      </c>
      <c r="V268" s="71" t="str">
        <f t="shared" si="32"/>
        <v/>
      </c>
      <c r="W268" s="73" t="str">
        <f t="shared" si="33"/>
        <v/>
      </c>
      <c r="X268" s="6"/>
    </row>
    <row r="269" spans="5:24" ht="13.5" hidden="1" customHeight="1">
      <c r="E269" s="6"/>
      <c r="F269" s="25">
        <v>51410</v>
      </c>
      <c r="G269" s="86" t="str" cm="1">
        <f t="array" ref="G269">IF(G496="","",G496*LOOKUP($F269,_xlfn._xlws.FILTER($F$280:$F$289,G$280:G$289&lt;&gt;""),_xlfn._xlws.FILTER(G$280:G$289,G$280:G$289&lt;&gt;"")))</f>
        <v/>
      </c>
      <c r="H269" s="86" t="str" cm="1">
        <f t="array" ref="H269">IF(H496="","",H496*LOOKUP($F269,_xlfn._xlws.FILTER($F$280:$F$289,H$280:H$289&lt;&gt;""),_xlfn._xlws.FILTER(H$280:H$289,H$280:H$289&lt;&gt;"")))</f>
        <v/>
      </c>
      <c r="I269" s="86" t="str" cm="1">
        <f t="array" ref="I269">IF(I496="","",I496*LOOKUP($F269,_xlfn._xlws.FILTER($F$280:$F$289,I$280:I$289&lt;&gt;""),_xlfn._xlws.FILTER(I$280:I$289,I$280:I$289&lt;&gt;"")))</f>
        <v/>
      </c>
      <c r="J269" s="97" t="str" cm="1">
        <f t="array" ref="J269">IF(J496="","",J496*LOOKUP($F269,_xlfn._xlws.FILTER($F$280:$F$289,J$280:J$289&lt;&gt;""),_xlfn._xlws.FILTER(J$280:J$289,J$280:J$289&lt;&gt;"")))</f>
        <v/>
      </c>
      <c r="K269" s="86" t="str" cm="1">
        <f t="array" ref="K269">IF(K496="","",K496*LOOKUP($F269,_xlfn._xlws.FILTER($F$280:$F$289,K$280:K$289&lt;&gt;""),_xlfn._xlws.FILTER(K$280:K$289,K$280:K$289&lt;&gt;"")))</f>
        <v/>
      </c>
      <c r="L269" s="101" t="str" cm="1">
        <f t="array" ref="L269">IF(L496="","",L496*LOOKUP($F269,_xlfn._xlws.FILTER($F$280:$F$289,L$280:L$289&lt;&gt;""),_xlfn._xlws.FILTER(L$280:L$289,L$280:L$289&lt;&gt;"")))</f>
        <v/>
      </c>
      <c r="M269" s="99" t="str">
        <f t="shared" si="36"/>
        <v/>
      </c>
      <c r="N269" s="71" t="str">
        <f t="shared" si="34"/>
        <v/>
      </c>
      <c r="O269" s="6"/>
      <c r="P269" s="25">
        <v>51410</v>
      </c>
      <c r="Q269" s="71" t="str">
        <f t="shared" si="35"/>
        <v/>
      </c>
      <c r="R269" s="71" t="str">
        <f t="shared" si="28"/>
        <v/>
      </c>
      <c r="S269" s="71" t="str">
        <f t="shared" si="29"/>
        <v/>
      </c>
      <c r="T269" s="71" t="str">
        <f t="shared" si="30"/>
        <v/>
      </c>
      <c r="U269" s="71" t="str">
        <f t="shared" si="31"/>
        <v/>
      </c>
      <c r="V269" s="71" t="str">
        <f t="shared" si="32"/>
        <v/>
      </c>
      <c r="W269" s="73" t="str">
        <f t="shared" si="33"/>
        <v/>
      </c>
      <c r="X269" s="6"/>
    </row>
    <row r="270" spans="5:24" ht="13.5" hidden="1" customHeight="1">
      <c r="E270" s="6"/>
      <c r="F270" s="25">
        <v>51441</v>
      </c>
      <c r="G270" s="86" t="str" cm="1">
        <f t="array" ref="G270">IF(G497="","",G497*LOOKUP($F270,_xlfn._xlws.FILTER($F$280:$F$289,G$280:G$289&lt;&gt;""),_xlfn._xlws.FILTER(G$280:G$289,G$280:G$289&lt;&gt;"")))</f>
        <v/>
      </c>
      <c r="H270" s="86" t="str" cm="1">
        <f t="array" ref="H270">IF(H497="","",H497*LOOKUP($F270,_xlfn._xlws.FILTER($F$280:$F$289,H$280:H$289&lt;&gt;""),_xlfn._xlws.FILTER(H$280:H$289,H$280:H$289&lt;&gt;"")))</f>
        <v/>
      </c>
      <c r="I270" s="86" t="str" cm="1">
        <f t="array" ref="I270">IF(I497="","",I497*LOOKUP($F270,_xlfn._xlws.FILTER($F$280:$F$289,I$280:I$289&lt;&gt;""),_xlfn._xlws.FILTER(I$280:I$289,I$280:I$289&lt;&gt;"")))</f>
        <v/>
      </c>
      <c r="J270" s="97" t="str" cm="1">
        <f t="array" ref="J270">IF(J497="","",J497*LOOKUP($F270,_xlfn._xlws.FILTER($F$280:$F$289,J$280:J$289&lt;&gt;""),_xlfn._xlws.FILTER(J$280:J$289,J$280:J$289&lt;&gt;"")))</f>
        <v/>
      </c>
      <c r="K270" s="86" t="str" cm="1">
        <f t="array" ref="K270">IF(K497="","",K497*LOOKUP($F270,_xlfn._xlws.FILTER($F$280:$F$289,K$280:K$289&lt;&gt;""),_xlfn._xlws.FILTER(K$280:K$289,K$280:K$289&lt;&gt;"")))</f>
        <v/>
      </c>
      <c r="L270" s="101" t="str" cm="1">
        <f t="array" ref="L270">IF(L497="","",L497*LOOKUP($F270,_xlfn._xlws.FILTER($F$280:$F$289,L$280:L$289&lt;&gt;""),_xlfn._xlws.FILTER(L$280:L$289,L$280:L$289&lt;&gt;"")))</f>
        <v/>
      </c>
      <c r="M270" s="99" t="str">
        <f t="shared" si="36"/>
        <v/>
      </c>
      <c r="N270" s="71" t="str">
        <f t="shared" si="34"/>
        <v/>
      </c>
      <c r="O270" s="6"/>
      <c r="P270" s="25">
        <v>51441</v>
      </c>
      <c r="Q270" s="71" t="str">
        <f t="shared" si="35"/>
        <v/>
      </c>
      <c r="R270" s="71" t="str">
        <f t="shared" si="28"/>
        <v/>
      </c>
      <c r="S270" s="71" t="str">
        <f t="shared" si="29"/>
        <v/>
      </c>
      <c r="T270" s="71" t="str">
        <f t="shared" si="30"/>
        <v/>
      </c>
      <c r="U270" s="71" t="str">
        <f t="shared" si="31"/>
        <v/>
      </c>
      <c r="V270" s="71" t="str">
        <f t="shared" si="32"/>
        <v/>
      </c>
      <c r="W270" s="73" t="str">
        <f t="shared" si="33"/>
        <v/>
      </c>
      <c r="X270" s="6"/>
    </row>
    <row r="271" spans="5:24" ht="13.5" hidden="1" customHeight="1">
      <c r="E271" s="6"/>
      <c r="F271" s="29">
        <v>51471</v>
      </c>
      <c r="G271" s="87" t="str" cm="1">
        <f t="array" ref="G271">IF(G498="","",G498*LOOKUP($F271,_xlfn._xlws.FILTER($F$280:$F$289,G$280:G$289&lt;&gt;""),_xlfn._xlws.FILTER(G$280:G$289,G$280:G$289&lt;&gt;"")))</f>
        <v/>
      </c>
      <c r="H271" s="87" t="str" cm="1">
        <f t="array" ref="H271">IF(H498="","",H498*LOOKUP($F271,_xlfn._xlws.FILTER($F$280:$F$289,H$280:H$289&lt;&gt;""),_xlfn._xlws.FILTER(H$280:H$289,H$280:H$289&lt;&gt;"")))</f>
        <v/>
      </c>
      <c r="I271" s="87" t="str" cm="1">
        <f t="array" ref="I271">IF(I498="","",I498*LOOKUP($F271,_xlfn._xlws.FILTER($F$280:$F$289,I$280:I$289&lt;&gt;""),_xlfn._xlws.FILTER(I$280:I$289,I$280:I$289&lt;&gt;"")))</f>
        <v/>
      </c>
      <c r="J271" s="88" t="str" cm="1">
        <f t="array" ref="J271">IF(J498="","",J498*LOOKUP($F271,_xlfn._xlws.FILTER($F$280:$F$289,J$280:J$289&lt;&gt;""),_xlfn._xlws.FILTER(J$280:J$289,J$280:J$289&lt;&gt;"")))</f>
        <v/>
      </c>
      <c r="K271" s="87" t="str" cm="1">
        <f t="array" ref="K271">IF(K498="","",K498*LOOKUP($F271,_xlfn._xlws.FILTER($F$280:$F$289,K$280:K$289&lt;&gt;""),_xlfn._xlws.FILTER(K$280:K$289,K$280:K$289&lt;&gt;"")))</f>
        <v/>
      </c>
      <c r="L271" s="102" t="str" cm="1">
        <f t="array" ref="L271">IF(L498="","",L498*LOOKUP($F271,_xlfn._xlws.FILTER($F$280:$F$289,L$280:L$289&lt;&gt;""),_xlfn._xlws.FILTER(L$280:L$289,L$280:L$289&lt;&gt;"")))</f>
        <v/>
      </c>
      <c r="M271" s="100" t="str">
        <f t="shared" si="36"/>
        <v/>
      </c>
      <c r="N271" s="74" t="str">
        <f t="shared" si="34"/>
        <v/>
      </c>
      <c r="O271" s="6"/>
      <c r="P271" s="29">
        <v>51471</v>
      </c>
      <c r="Q271" s="74" t="str">
        <f t="shared" si="35"/>
        <v/>
      </c>
      <c r="R271" s="74" t="str">
        <f t="shared" si="28"/>
        <v/>
      </c>
      <c r="S271" s="74" t="str">
        <f t="shared" si="29"/>
        <v/>
      </c>
      <c r="T271" s="74" t="str">
        <f t="shared" si="30"/>
        <v/>
      </c>
      <c r="U271" s="74" t="str">
        <f t="shared" si="31"/>
        <v/>
      </c>
      <c r="V271" s="74" t="str">
        <f t="shared" si="32"/>
        <v/>
      </c>
      <c r="W271" s="75" t="str">
        <f t="shared" si="33"/>
        <v/>
      </c>
      <c r="X271" s="6"/>
    </row>
    <row r="272" spans="5:24"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</row>
    <row r="273" spans="5:24"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</row>
    <row r="274" spans="5:24"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</row>
    <row r="275" spans="5:24" s="30" customFormat="1"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</row>
    <row r="276" spans="5:24" s="30" customFormat="1" ht="15">
      <c r="E276" s="6"/>
      <c r="F276" s="20" t="s">
        <v>26</v>
      </c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</row>
    <row r="277" spans="5:24" s="30" customFormat="1" ht="15">
      <c r="E277" s="6"/>
      <c r="F277" s="20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</row>
    <row r="278" spans="5:24" s="30" customFormat="1">
      <c r="E278" s="6"/>
      <c r="F278" s="21" t="s">
        <v>27</v>
      </c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</row>
    <row r="279" spans="5:24" s="30" customFormat="1" ht="24">
      <c r="E279" s="6"/>
      <c r="F279" s="31" t="s">
        <v>28</v>
      </c>
      <c r="G279" s="24" t="s">
        <v>45</v>
      </c>
      <c r="H279" s="59" t="s">
        <v>46</v>
      </c>
      <c r="I279" s="59" t="s">
        <v>47</v>
      </c>
      <c r="J279" s="59" t="s">
        <v>36</v>
      </c>
      <c r="K279" s="24" t="s">
        <v>49</v>
      </c>
      <c r="L279" s="24" t="s">
        <v>21</v>
      </c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</row>
    <row r="280" spans="5:24" s="30" customFormat="1">
      <c r="E280" s="6"/>
      <c r="F280" s="33">
        <v>45292</v>
      </c>
      <c r="G280" s="53">
        <v>1</v>
      </c>
      <c r="H280" s="53">
        <v>1</v>
      </c>
      <c r="I280" s="53">
        <v>1</v>
      </c>
      <c r="J280" s="53">
        <v>1</v>
      </c>
      <c r="K280" s="53">
        <v>1</v>
      </c>
      <c r="L280" s="53">
        <v>1</v>
      </c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</row>
    <row r="281" spans="5:24" s="30" customFormat="1">
      <c r="E281" s="6"/>
      <c r="F281" s="33">
        <v>46082</v>
      </c>
      <c r="G281" s="54"/>
      <c r="H281" s="54">
        <v>1.2107892107892109</v>
      </c>
      <c r="I281" s="54"/>
      <c r="J281" s="54"/>
      <c r="K281" s="54">
        <v>1.438245401253285</v>
      </c>
      <c r="L281" s="54">
        <v>1.3951644867221562</v>
      </c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</row>
    <row r="282" spans="5:24" s="30" customFormat="1">
      <c r="E282" s="6"/>
      <c r="F282" s="33"/>
      <c r="G282" s="54"/>
      <c r="H282" s="54"/>
      <c r="I282" s="54"/>
      <c r="J282" s="54"/>
      <c r="K282" s="54"/>
      <c r="L282" s="54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</row>
    <row r="283" spans="5:24" s="30" customFormat="1">
      <c r="E283" s="6"/>
      <c r="F283" s="33"/>
      <c r="G283" s="54"/>
      <c r="H283" s="54"/>
      <c r="I283" s="54"/>
      <c r="J283" s="54"/>
      <c r="K283" s="54"/>
      <c r="L283" s="54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</row>
    <row r="284" spans="5:24" s="30" customFormat="1">
      <c r="E284" s="6"/>
      <c r="F284" s="33"/>
      <c r="G284" s="54"/>
      <c r="H284" s="54"/>
      <c r="I284" s="54"/>
      <c r="J284" s="54"/>
      <c r="K284" s="54"/>
      <c r="L284" s="54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</row>
    <row r="285" spans="5:24" s="30" customFormat="1">
      <c r="E285" s="6"/>
      <c r="F285" s="33"/>
      <c r="G285" s="54"/>
      <c r="H285" s="54"/>
      <c r="I285" s="54"/>
      <c r="J285" s="54"/>
      <c r="K285" s="54"/>
      <c r="L285" s="54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</row>
    <row r="286" spans="5:24">
      <c r="E286" s="6"/>
      <c r="F286" s="33"/>
      <c r="G286" s="54"/>
      <c r="H286" s="54"/>
      <c r="I286" s="54"/>
      <c r="J286" s="54"/>
      <c r="K286" s="54"/>
      <c r="L286" s="54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</row>
    <row r="287" spans="5:24">
      <c r="E287" s="6"/>
      <c r="F287" s="33"/>
      <c r="G287" s="54"/>
      <c r="H287" s="54"/>
      <c r="I287" s="54"/>
      <c r="J287" s="54"/>
      <c r="K287" s="54"/>
      <c r="L287" s="54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</row>
    <row r="288" spans="5:24">
      <c r="E288" s="6"/>
      <c r="F288" s="33"/>
      <c r="G288" s="54"/>
      <c r="H288" s="54"/>
      <c r="I288" s="54"/>
      <c r="J288" s="54"/>
      <c r="K288" s="54"/>
      <c r="L288" s="54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</row>
    <row r="289" spans="5:24">
      <c r="E289" s="6"/>
      <c r="F289" s="34"/>
      <c r="G289" s="55"/>
      <c r="H289" s="55"/>
      <c r="I289" s="55"/>
      <c r="J289" s="55"/>
      <c r="K289" s="55"/>
      <c r="L289" s="55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</row>
    <row r="290" spans="5:24"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</row>
    <row r="291" spans="5:24">
      <c r="E291" s="6"/>
      <c r="F291" s="6"/>
      <c r="G291" s="6"/>
      <c r="H291" s="6"/>
      <c r="I291" s="6"/>
      <c r="J291" s="6"/>
      <c r="K291" s="6"/>
      <c r="L291" s="6"/>
      <c r="M291" s="6"/>
      <c r="N291" s="21" t="s">
        <v>29</v>
      </c>
      <c r="O291" s="6"/>
      <c r="P291" s="6"/>
      <c r="Q291" s="6"/>
      <c r="R291" s="6"/>
      <c r="S291" s="6"/>
      <c r="T291" s="6"/>
      <c r="U291" s="6"/>
      <c r="V291" s="6"/>
      <c r="W291" s="6"/>
      <c r="X291" s="6"/>
    </row>
    <row r="292" spans="5:24">
      <c r="E292" s="6"/>
      <c r="F292" s="36"/>
      <c r="G292" s="9"/>
      <c r="H292" s="9"/>
      <c r="I292" s="9"/>
      <c r="J292" s="9"/>
      <c r="K292" s="9"/>
      <c r="L292" s="9"/>
      <c r="M292" s="6"/>
      <c r="N292" s="37" t="s">
        <v>30</v>
      </c>
      <c r="O292" s="78">
        <v>0.67759991720156265</v>
      </c>
      <c r="P292" s="78">
        <v>7.0422006942195137E-2</v>
      </c>
      <c r="Q292" s="78">
        <v>0.14313019336917512</v>
      </c>
      <c r="R292" s="78">
        <v>1.3717697932128809E-2</v>
      </c>
      <c r="S292" s="78">
        <v>7.3031427164035864E-2</v>
      </c>
      <c r="T292" s="78">
        <v>2.2098757390902481E-2</v>
      </c>
      <c r="U292" s="32"/>
      <c r="V292" s="6"/>
      <c r="W292" s="6"/>
      <c r="X292" s="6"/>
    </row>
    <row r="293" spans="5:24">
      <c r="E293" s="6"/>
      <c r="F293" s="38" t="s">
        <v>31</v>
      </c>
      <c r="G293" s="9"/>
      <c r="H293" s="9"/>
      <c r="I293" s="9"/>
      <c r="J293" s="9"/>
      <c r="K293" s="9"/>
      <c r="L293" s="9"/>
      <c r="M293" s="6"/>
      <c r="N293" s="39" t="s">
        <v>32</v>
      </c>
      <c r="O293" s="56">
        <v>125.8</v>
      </c>
      <c r="P293" s="79">
        <v>120.2</v>
      </c>
      <c r="Q293" s="79">
        <v>112.8</v>
      </c>
      <c r="R293" s="56">
        <v>2.3643999999999998</v>
      </c>
      <c r="S293" s="56">
        <v>145.80000000000001</v>
      </c>
      <c r="T293" s="79">
        <v>154.4</v>
      </c>
      <c r="U293" s="35"/>
      <c r="V293" s="6"/>
      <c r="W293" s="6"/>
      <c r="X293" s="6"/>
    </row>
    <row r="294" spans="5:24" ht="24">
      <c r="E294" s="6"/>
      <c r="F294" s="80" t="s">
        <v>2</v>
      </c>
      <c r="G294" s="59" t="s">
        <v>45</v>
      </c>
      <c r="H294" s="59" t="s">
        <v>46</v>
      </c>
      <c r="I294" s="59" t="s">
        <v>47</v>
      </c>
      <c r="J294" s="59" t="s">
        <v>36</v>
      </c>
      <c r="K294" s="59" t="s">
        <v>49</v>
      </c>
      <c r="L294" s="59" t="s">
        <v>21</v>
      </c>
      <c r="M294" s="6"/>
      <c r="N294" s="22" t="s">
        <v>2</v>
      </c>
      <c r="O294" s="24" t="s">
        <v>45</v>
      </c>
      <c r="P294" s="58" t="s">
        <v>46</v>
      </c>
      <c r="Q294" s="58" t="s">
        <v>47</v>
      </c>
      <c r="R294" s="23" t="s">
        <v>36</v>
      </c>
      <c r="S294" s="23" t="s">
        <v>49</v>
      </c>
      <c r="T294" s="23" t="s">
        <v>21</v>
      </c>
      <c r="U294" s="23" t="s">
        <v>3</v>
      </c>
      <c r="V294" s="6"/>
      <c r="W294" s="6"/>
      <c r="X294" s="6"/>
    </row>
    <row r="295" spans="5:24">
      <c r="E295" s="6"/>
      <c r="F295" s="25">
        <v>45292</v>
      </c>
      <c r="G295" s="26">
        <v>119.5</v>
      </c>
      <c r="H295" s="26">
        <v>117.3</v>
      </c>
      <c r="I295" s="26">
        <v>113.8</v>
      </c>
      <c r="J295" s="81">
        <v>3.952</v>
      </c>
      <c r="K295" s="26">
        <v>139.80000000000001</v>
      </c>
      <c r="L295" s="26">
        <v>147.80000000000001</v>
      </c>
      <c r="M295" s="6"/>
      <c r="N295" s="40">
        <v>45292</v>
      </c>
      <c r="O295" s="26">
        <v>-5.0079491255961823</v>
      </c>
      <c r="P295" s="26">
        <v>-2.4126455906822013</v>
      </c>
      <c r="Q295" s="26">
        <v>0.88652482269503552</v>
      </c>
      <c r="R295" s="26">
        <v>67.145998984943333</v>
      </c>
      <c r="S295" s="26">
        <v>-4.1152263374485596</v>
      </c>
      <c r="T295" s="26">
        <v>-4.2746113989637271</v>
      </c>
      <c r="U295" s="26">
        <v>97.089683290562718</v>
      </c>
      <c r="V295" s="6"/>
      <c r="W295" s="6"/>
      <c r="X295" s="6"/>
    </row>
    <row r="296" spans="5:24">
      <c r="E296" s="6"/>
      <c r="F296" s="25">
        <v>45323</v>
      </c>
      <c r="G296" s="27">
        <v>119.5</v>
      </c>
      <c r="H296" s="27">
        <v>116.7</v>
      </c>
      <c r="I296" s="27">
        <v>113.6</v>
      </c>
      <c r="J296" s="82">
        <v>3.9068000000000001</v>
      </c>
      <c r="K296" s="27">
        <v>134.9</v>
      </c>
      <c r="L296" s="27">
        <v>150.30000000000001</v>
      </c>
      <c r="M296" s="6"/>
      <c r="N296" s="25">
        <v>45323</v>
      </c>
      <c r="O296" s="27">
        <v>-5.0079491255961823</v>
      </c>
      <c r="P296" s="27">
        <v>-2.9118136439267883</v>
      </c>
      <c r="Q296" s="27">
        <v>0.70921985815602584</v>
      </c>
      <c r="R296" s="27">
        <v>65.234308915581124</v>
      </c>
      <c r="S296" s="27">
        <v>-7.4759945130315533</v>
      </c>
      <c r="T296" s="27">
        <v>-2.6554404145077681</v>
      </c>
      <c r="U296" s="27">
        <v>96.793269164210244</v>
      </c>
      <c r="V296" s="6"/>
      <c r="W296" s="6"/>
      <c r="X296" s="6"/>
    </row>
    <row r="297" spans="5:24">
      <c r="E297" s="6"/>
      <c r="F297" s="25">
        <v>45352</v>
      </c>
      <c r="G297" s="27">
        <v>119.5</v>
      </c>
      <c r="H297" s="27">
        <v>117.8</v>
      </c>
      <c r="I297" s="27">
        <v>112.7</v>
      </c>
      <c r="J297" s="82">
        <v>3.8895</v>
      </c>
      <c r="K297" s="27">
        <v>141.30000000000001</v>
      </c>
      <c r="L297" s="27">
        <v>166.1</v>
      </c>
      <c r="M297" s="6"/>
      <c r="N297" s="25">
        <v>45352</v>
      </c>
      <c r="O297" s="27">
        <v>-5.0079491255961823</v>
      </c>
      <c r="P297" s="27">
        <v>-1.9966722129783743</v>
      </c>
      <c r="Q297" s="27">
        <v>-8.8652482269498512E-2</v>
      </c>
      <c r="R297" s="27">
        <v>64.502622229741164</v>
      </c>
      <c r="S297" s="27">
        <v>-3.0864197530864197</v>
      </c>
      <c r="T297" s="27">
        <v>7.5777202072538783</v>
      </c>
      <c r="U297" s="27">
        <v>97.280195624391723</v>
      </c>
      <c r="V297" s="6"/>
      <c r="W297" s="6"/>
      <c r="X297" s="6"/>
    </row>
    <row r="298" spans="5:24">
      <c r="E298" s="6"/>
      <c r="F298" s="25">
        <v>45383</v>
      </c>
      <c r="G298" s="27">
        <v>120.8</v>
      </c>
      <c r="H298" s="27">
        <v>118.4</v>
      </c>
      <c r="I298" s="27">
        <v>112.9</v>
      </c>
      <c r="J298" s="82">
        <v>3.8778999999999999</v>
      </c>
      <c r="K298" s="27">
        <v>146.30000000000001</v>
      </c>
      <c r="L298" s="27">
        <v>162</v>
      </c>
      <c r="M298" s="6"/>
      <c r="N298" s="25">
        <v>45383</v>
      </c>
      <c r="O298" s="27">
        <v>-3.9745627980922098</v>
      </c>
      <c r="P298" s="27">
        <v>-1.4975041597337746</v>
      </c>
      <c r="Q298" s="27">
        <v>8.8652482269511113E-2</v>
      </c>
      <c r="R298" s="27">
        <v>64.012011503975643</v>
      </c>
      <c r="S298" s="27">
        <v>0.34293552812071332</v>
      </c>
      <c r="T298" s="27">
        <v>4.9222797927461102</v>
      </c>
      <c r="U298" s="27">
        <v>98.225986951530899</v>
      </c>
      <c r="V298" s="6"/>
      <c r="W298" s="6"/>
      <c r="X298" s="6"/>
    </row>
    <row r="299" spans="5:24">
      <c r="E299" s="6"/>
      <c r="F299" s="25">
        <v>45413</v>
      </c>
      <c r="G299" s="27">
        <v>120.8</v>
      </c>
      <c r="H299" s="27">
        <v>118.4</v>
      </c>
      <c r="I299" s="27">
        <v>112.6</v>
      </c>
      <c r="J299" s="82">
        <v>3.8788</v>
      </c>
      <c r="K299" s="27">
        <v>140.69999999999999</v>
      </c>
      <c r="L299" s="27">
        <v>161.1</v>
      </c>
      <c r="M299" s="6"/>
      <c r="N299" s="25">
        <v>45413</v>
      </c>
      <c r="O299" s="27">
        <v>-3.9745627980922098</v>
      </c>
      <c r="P299" s="27">
        <v>-1.4975041597337746</v>
      </c>
      <c r="Q299" s="27">
        <v>-0.17730496453900962</v>
      </c>
      <c r="R299" s="27">
        <v>64.05007612925057</v>
      </c>
      <c r="S299" s="27">
        <v>-3.4979423868312911</v>
      </c>
      <c r="T299" s="27">
        <v>4.3393782383419612</v>
      </c>
      <c r="U299" s="27">
        <v>97.895056374047314</v>
      </c>
      <c r="V299" s="6"/>
      <c r="W299" s="6"/>
      <c r="X299" s="6"/>
    </row>
    <row r="300" spans="5:24">
      <c r="E300" s="6"/>
      <c r="F300" s="25">
        <v>45444</v>
      </c>
      <c r="G300" s="27">
        <v>120.8</v>
      </c>
      <c r="H300" s="27">
        <v>118.5</v>
      </c>
      <c r="I300" s="27">
        <v>113</v>
      </c>
      <c r="J300" s="82">
        <v>3.8224999999999998</v>
      </c>
      <c r="K300" s="27">
        <v>142.1</v>
      </c>
      <c r="L300" s="27">
        <v>127.9</v>
      </c>
      <c r="M300" s="6"/>
      <c r="N300" s="25">
        <v>45444</v>
      </c>
      <c r="O300" s="27">
        <v>-3.9745627980922098</v>
      </c>
      <c r="P300" s="27">
        <v>-1.4143094841930139</v>
      </c>
      <c r="Q300" s="27">
        <v>0.17730496453900962</v>
      </c>
      <c r="R300" s="27">
        <v>61.668922348164443</v>
      </c>
      <c r="S300" s="27">
        <v>-2.5377229080932899</v>
      </c>
      <c r="T300" s="27">
        <v>-17.163212435233159</v>
      </c>
      <c r="U300" s="27">
        <v>97.513952213838209</v>
      </c>
      <c r="V300" s="6"/>
      <c r="W300" s="6"/>
      <c r="X300" s="6"/>
    </row>
    <row r="301" spans="5:24">
      <c r="E301" s="6"/>
      <c r="F301" s="25">
        <v>45474</v>
      </c>
      <c r="G301" s="27">
        <v>121.5</v>
      </c>
      <c r="H301" s="27">
        <v>118.5</v>
      </c>
      <c r="I301" s="27">
        <v>113.5</v>
      </c>
      <c r="J301" s="82">
        <v>3.7343000000000002</v>
      </c>
      <c r="K301" s="27">
        <v>139.30000000000001</v>
      </c>
      <c r="L301" s="27">
        <v>127.9</v>
      </c>
      <c r="M301" s="6"/>
      <c r="N301" s="25">
        <v>45474</v>
      </c>
      <c r="O301" s="27">
        <v>-3.4181240063592981</v>
      </c>
      <c r="P301" s="27">
        <v>-1.4143094841930139</v>
      </c>
      <c r="Q301" s="27">
        <v>0.62056737588652733</v>
      </c>
      <c r="R301" s="27">
        <v>57.938589071223156</v>
      </c>
      <c r="S301" s="27">
        <v>-4.4581618655692727</v>
      </c>
      <c r="T301" s="27">
        <v>-17.163212435233159</v>
      </c>
      <c r="U301" s="27">
        <v>97.76301534476849</v>
      </c>
      <c r="V301" s="6"/>
      <c r="W301" s="6"/>
      <c r="X301" s="6"/>
    </row>
    <row r="302" spans="5:24">
      <c r="E302" s="6"/>
      <c r="F302" s="25">
        <v>45505</v>
      </c>
      <c r="G302" s="27">
        <v>121.5</v>
      </c>
      <c r="H302" s="27">
        <v>118.5</v>
      </c>
      <c r="I302" s="27">
        <v>113.5</v>
      </c>
      <c r="J302" s="82">
        <v>3.6474000000000002</v>
      </c>
      <c r="K302" s="27">
        <v>139.4</v>
      </c>
      <c r="L302" s="27">
        <v>129.6</v>
      </c>
      <c r="M302" s="6"/>
      <c r="N302" s="25">
        <v>45505</v>
      </c>
      <c r="O302" s="27">
        <v>-3.4181240063592981</v>
      </c>
      <c r="P302" s="27">
        <v>-1.4143094841930139</v>
      </c>
      <c r="Q302" s="27">
        <v>0.62056737588652733</v>
      </c>
      <c r="R302" s="27">
        <v>54.26323803079007</v>
      </c>
      <c r="S302" s="27">
        <v>-4.389574759945134</v>
      </c>
      <c r="T302" s="27">
        <v>-16.062176165803116</v>
      </c>
      <c r="U302" s="27">
        <v>97.741938537006789</v>
      </c>
      <c r="V302" s="6"/>
      <c r="W302" s="6"/>
      <c r="X302" s="6"/>
    </row>
    <row r="303" spans="5:24">
      <c r="E303" s="6"/>
      <c r="F303" s="25">
        <v>45536</v>
      </c>
      <c r="G303" s="27">
        <v>121.5</v>
      </c>
      <c r="H303" s="27">
        <v>119.8</v>
      </c>
      <c r="I303" s="27">
        <v>113.7</v>
      </c>
      <c r="J303" s="82">
        <v>3.5870000000000002</v>
      </c>
      <c r="K303" s="27">
        <v>143</v>
      </c>
      <c r="L303" s="27">
        <v>130.4</v>
      </c>
      <c r="M303" s="6"/>
      <c r="N303" s="25">
        <v>45536</v>
      </c>
      <c r="O303" s="27">
        <v>-3.4181240063592981</v>
      </c>
      <c r="P303" s="27">
        <v>-0.33277870216306632</v>
      </c>
      <c r="Q303" s="27">
        <v>0.79787234042553701</v>
      </c>
      <c r="R303" s="27">
        <v>51.708678734562696</v>
      </c>
      <c r="S303" s="27">
        <v>-1.9204389574760024</v>
      </c>
      <c r="T303" s="27">
        <v>-15.544041450777202</v>
      </c>
      <c r="U303" s="27">
        <v>98.000211771210829</v>
      </c>
      <c r="V303" s="6"/>
      <c r="W303" s="6"/>
      <c r="X303" s="6"/>
    </row>
    <row r="304" spans="5:24">
      <c r="E304" s="6"/>
      <c r="F304" s="25">
        <v>45566</v>
      </c>
      <c r="G304" s="27">
        <v>125.5</v>
      </c>
      <c r="H304" s="27">
        <v>119.3</v>
      </c>
      <c r="I304" s="27">
        <v>113.9</v>
      </c>
      <c r="J304" s="82">
        <v>3.4462000000000002</v>
      </c>
      <c r="K304" s="27">
        <v>136.30000000000001</v>
      </c>
      <c r="L304" s="27">
        <v>153.4</v>
      </c>
      <c r="M304" s="6"/>
      <c r="N304" s="25">
        <v>45566</v>
      </c>
      <c r="O304" s="27">
        <v>-0.23847376788553032</v>
      </c>
      <c r="P304" s="27">
        <v>-0.74875207986689318</v>
      </c>
      <c r="Q304" s="27">
        <v>0.97517730496454669</v>
      </c>
      <c r="R304" s="27">
        <v>45.753679580443254</v>
      </c>
      <c r="S304" s="27">
        <v>-6.5157750342935525</v>
      </c>
      <c r="T304" s="27">
        <v>-0.64766839378238339</v>
      </c>
      <c r="U304" s="27">
        <v>100.06272502591818</v>
      </c>
      <c r="V304" s="6"/>
      <c r="W304" s="6"/>
      <c r="X304" s="6"/>
    </row>
    <row r="305" spans="5:24">
      <c r="E305" s="6"/>
      <c r="F305" s="25">
        <v>45597</v>
      </c>
      <c r="G305" s="27">
        <v>125.5</v>
      </c>
      <c r="H305" s="27">
        <v>118.9</v>
      </c>
      <c r="I305" s="27">
        <v>113.8</v>
      </c>
      <c r="J305" s="82">
        <v>3.3397999999999999</v>
      </c>
      <c r="K305" s="27">
        <v>130.19999999999999</v>
      </c>
      <c r="L305" s="27">
        <v>136.4</v>
      </c>
      <c r="M305" s="6"/>
      <c r="N305" s="25">
        <v>45597</v>
      </c>
      <c r="O305" s="27">
        <v>-0.23847376788553032</v>
      </c>
      <c r="P305" s="27">
        <v>-1.0815307820299478</v>
      </c>
      <c r="Q305" s="27">
        <v>0.88652482269503552</v>
      </c>
      <c r="R305" s="27">
        <v>41.253594992387079</v>
      </c>
      <c r="S305" s="27">
        <v>-10.69958847736627</v>
      </c>
      <c r="T305" s="27">
        <v>-11.658031088082902</v>
      </c>
      <c r="U305" s="27">
        <v>99.416005233163503</v>
      </c>
      <c r="V305" s="6"/>
      <c r="W305" s="6"/>
      <c r="X305" s="6"/>
    </row>
    <row r="306" spans="5:24">
      <c r="E306" s="6"/>
      <c r="F306" s="25">
        <v>45627</v>
      </c>
      <c r="G306" s="27">
        <v>125.5</v>
      </c>
      <c r="H306" s="27">
        <v>119.6</v>
      </c>
      <c r="I306" s="27">
        <v>113.2</v>
      </c>
      <c r="J306" s="82">
        <v>3.0785999999999998</v>
      </c>
      <c r="K306" s="27">
        <v>133.6</v>
      </c>
      <c r="L306" s="27">
        <v>162.80000000000001</v>
      </c>
      <c r="M306" s="6"/>
      <c r="N306" s="25">
        <v>45627</v>
      </c>
      <c r="O306" s="27">
        <v>-0.23847376788553032</v>
      </c>
      <c r="P306" s="27">
        <v>-0.49916805324459945</v>
      </c>
      <c r="Q306" s="27">
        <v>0.35460992907801925</v>
      </c>
      <c r="R306" s="27">
        <v>30.206394857046188</v>
      </c>
      <c r="S306" s="27">
        <v>-8.3676268861454162</v>
      </c>
      <c r="T306" s="27">
        <v>5.4404145077720241</v>
      </c>
      <c r="U306" s="27">
        <v>99.777502033344078</v>
      </c>
      <c r="V306" s="6"/>
      <c r="W306" s="6"/>
      <c r="X306" s="6"/>
    </row>
    <row r="307" spans="5:24">
      <c r="E307" s="6"/>
      <c r="F307" s="25">
        <v>45658</v>
      </c>
      <c r="G307" s="27">
        <v>124.7</v>
      </c>
      <c r="H307" s="27">
        <v>119.2</v>
      </c>
      <c r="I307" s="27">
        <v>113.5</v>
      </c>
      <c r="J307" s="82">
        <v>2.8942999999999999</v>
      </c>
      <c r="K307" s="27">
        <v>135.1</v>
      </c>
      <c r="L307" s="27">
        <v>172.2</v>
      </c>
      <c r="M307" s="6"/>
      <c r="N307" s="25">
        <v>45658</v>
      </c>
      <c r="O307" s="27">
        <v>-0.87440381558028157</v>
      </c>
      <c r="P307" s="27">
        <v>-0.83194675540765384</v>
      </c>
      <c r="Q307" s="27">
        <v>0.62056737588652733</v>
      </c>
      <c r="R307" s="27">
        <v>22.411605481306044</v>
      </c>
      <c r="S307" s="27">
        <v>-7.3388203017832758</v>
      </c>
      <c r="T307" s="27">
        <v>11.528497409326413</v>
      </c>
      <c r="U307" s="27">
        <v>99.463975196443769</v>
      </c>
      <c r="V307" s="6"/>
      <c r="W307" s="6"/>
      <c r="X307" s="6"/>
    </row>
    <row r="308" spans="5:24">
      <c r="E308" s="6"/>
      <c r="F308" s="25">
        <v>45689</v>
      </c>
      <c r="G308" s="27">
        <v>124.7</v>
      </c>
      <c r="H308" s="27">
        <v>118.9</v>
      </c>
      <c r="I308" s="27">
        <v>113.8</v>
      </c>
      <c r="J308" s="82">
        <v>2.7555999999999998</v>
      </c>
      <c r="K308" s="27">
        <v>136.6</v>
      </c>
      <c r="L308" s="27">
        <v>163.69999999999999</v>
      </c>
      <c r="M308" s="6"/>
      <c r="N308" s="25">
        <v>45689</v>
      </c>
      <c r="O308" s="27">
        <v>-0.87440381558028157</v>
      </c>
      <c r="P308" s="27">
        <v>-1.0815307820299478</v>
      </c>
      <c r="Q308" s="27">
        <v>0.88652482269503552</v>
      </c>
      <c r="R308" s="27">
        <v>16.545423786161393</v>
      </c>
      <c r="S308" s="27">
        <v>-6.3100137174211355</v>
      </c>
      <c r="T308" s="27">
        <v>6.0233160621761543</v>
      </c>
      <c r="U308" s="27">
        <v>99.357472566817137</v>
      </c>
      <c r="V308" s="6"/>
      <c r="W308" s="6"/>
      <c r="X308" s="6"/>
    </row>
    <row r="309" spans="5:24">
      <c r="E309" s="6"/>
      <c r="F309" s="25">
        <v>45717</v>
      </c>
      <c r="G309" s="27">
        <v>124.7</v>
      </c>
      <c r="H309" s="27">
        <v>119.6</v>
      </c>
      <c r="I309" s="27">
        <v>113.1</v>
      </c>
      <c r="J309" s="82">
        <v>2.6233</v>
      </c>
      <c r="K309" s="27">
        <v>151.4</v>
      </c>
      <c r="L309" s="27">
        <v>167.2</v>
      </c>
      <c r="M309" s="6"/>
      <c r="N309" s="25">
        <v>45717</v>
      </c>
      <c r="O309" s="27">
        <v>-0.87440381558028157</v>
      </c>
      <c r="P309" s="27">
        <v>-0.49916805324459945</v>
      </c>
      <c r="Q309" s="27">
        <v>0.26595744680850814</v>
      </c>
      <c r="R309" s="27">
        <v>10.949923870749457</v>
      </c>
      <c r="S309" s="27">
        <v>3.8408779149519843</v>
      </c>
      <c r="T309" s="27">
        <v>8.2901554404144964</v>
      </c>
      <c r="U309" s="27">
        <v>100.02433284918195</v>
      </c>
      <c r="V309" s="6"/>
      <c r="W309" s="6"/>
      <c r="X309" s="6"/>
    </row>
    <row r="310" spans="5:24">
      <c r="E310" s="6"/>
      <c r="F310" s="25">
        <v>45748</v>
      </c>
      <c r="G310" s="27">
        <v>125.8</v>
      </c>
      <c r="H310" s="27">
        <v>120.8</v>
      </c>
      <c r="I310" s="27">
        <v>112.9</v>
      </c>
      <c r="J310" s="82">
        <v>2.4582999999999999</v>
      </c>
      <c r="K310" s="27">
        <v>150</v>
      </c>
      <c r="L310" s="27">
        <v>182.6</v>
      </c>
      <c r="M310" s="6"/>
      <c r="N310" s="25">
        <v>45748</v>
      </c>
      <c r="O310" s="27">
        <v>0</v>
      </c>
      <c r="P310" s="27">
        <v>0.49916805324458757</v>
      </c>
      <c r="Q310" s="27">
        <v>8.8652482269511113E-2</v>
      </c>
      <c r="R310" s="27">
        <v>3.9714092370157377</v>
      </c>
      <c r="S310" s="27">
        <v>2.880658436213984</v>
      </c>
      <c r="T310" s="27">
        <v>18.264248704663206</v>
      </c>
      <c r="U310" s="27">
        <v>100.71631565313933</v>
      </c>
      <c r="V310" s="6"/>
      <c r="W310" s="6"/>
      <c r="X310" s="6"/>
    </row>
    <row r="311" spans="5:24">
      <c r="E311" s="6"/>
      <c r="F311" s="25">
        <v>45778</v>
      </c>
      <c r="G311" s="27">
        <v>125.8</v>
      </c>
      <c r="H311" s="27">
        <v>120.2</v>
      </c>
      <c r="I311" s="27">
        <v>112.8</v>
      </c>
      <c r="J311" s="82">
        <v>2.3643999999999998</v>
      </c>
      <c r="K311" s="27">
        <v>145.80000000000001</v>
      </c>
      <c r="L311" s="27">
        <v>154.4</v>
      </c>
      <c r="M311" s="6"/>
      <c r="N311" s="25">
        <v>45778</v>
      </c>
      <c r="O311" s="27">
        <v>0</v>
      </c>
      <c r="P311" s="27">
        <v>0</v>
      </c>
      <c r="Q311" s="27">
        <v>0</v>
      </c>
      <c r="R311" s="27">
        <v>0</v>
      </c>
      <c r="S311" s="27">
        <v>0</v>
      </c>
      <c r="T311" s="27">
        <v>0</v>
      </c>
      <c r="U311" s="27">
        <v>100</v>
      </c>
      <c r="V311" s="6"/>
      <c r="W311" s="6"/>
      <c r="X311" s="6"/>
    </row>
    <row r="312" spans="5:24">
      <c r="E312" s="6"/>
      <c r="F312" s="25">
        <v>45809</v>
      </c>
      <c r="G312" s="27">
        <v>125.8</v>
      </c>
      <c r="H312" s="27">
        <v>120.3</v>
      </c>
      <c r="I312" s="27">
        <v>114.6</v>
      </c>
      <c r="J312" s="82">
        <v>2.1856</v>
      </c>
      <c r="K312" s="27">
        <v>140.80000000000001</v>
      </c>
      <c r="L312" s="27">
        <v>124.5</v>
      </c>
      <c r="M312" s="6"/>
      <c r="N312" s="25">
        <v>45809</v>
      </c>
      <c r="O312" s="27">
        <v>0</v>
      </c>
      <c r="P312" s="27">
        <v>8.3194675540760654E-2</v>
      </c>
      <c r="Q312" s="27">
        <v>1.5957446808510614</v>
      </c>
      <c r="R312" s="27">
        <v>-7.5621722212823483</v>
      </c>
      <c r="S312" s="27">
        <v>-3.4293552812071324</v>
      </c>
      <c r="T312" s="27">
        <v>-19.365284974093267</v>
      </c>
      <c r="U312" s="27">
        <v>99.452122941626982</v>
      </c>
      <c r="V312" s="6"/>
      <c r="W312" s="6"/>
      <c r="X312" s="6"/>
    </row>
    <row r="313" spans="5:24">
      <c r="E313" s="6"/>
      <c r="F313" s="25">
        <v>45839</v>
      </c>
      <c r="G313" s="27">
        <v>126.3</v>
      </c>
      <c r="H313" s="27">
        <v>120.4</v>
      </c>
      <c r="I313" s="27">
        <v>114.9</v>
      </c>
      <c r="J313" s="82">
        <v>2.0488</v>
      </c>
      <c r="K313" s="27">
        <v>138.5</v>
      </c>
      <c r="L313" s="27">
        <v>123.7</v>
      </c>
      <c r="M313" s="6"/>
      <c r="N313" s="25">
        <v>45839</v>
      </c>
      <c r="O313" s="27">
        <v>0.39745627980922094</v>
      </c>
      <c r="P313" s="27">
        <v>0.16638935108153316</v>
      </c>
      <c r="Q313" s="27">
        <v>1.861702127659582</v>
      </c>
      <c r="R313" s="27">
        <v>-13.347995263068851</v>
      </c>
      <c r="S313" s="27">
        <v>-5.0068587105624216</v>
      </c>
      <c r="T313" s="27">
        <v>-19.883419689119172</v>
      </c>
      <c r="U313" s="27">
        <v>99.559338927783998</v>
      </c>
      <c r="V313" s="6"/>
      <c r="W313" s="6"/>
      <c r="X313" s="6"/>
    </row>
    <row r="314" spans="5:24">
      <c r="E314" s="6"/>
      <c r="F314" s="25">
        <v>45870</v>
      </c>
      <c r="G314" s="27">
        <v>126.3</v>
      </c>
      <c r="H314" s="27">
        <v>120.7</v>
      </c>
      <c r="I314" s="27">
        <v>114.4</v>
      </c>
      <c r="J314" s="82">
        <v>1.97</v>
      </c>
      <c r="K314" s="27">
        <v>140.4</v>
      </c>
      <c r="L314" s="27">
        <v>116</v>
      </c>
      <c r="M314" s="6"/>
      <c r="N314" s="25">
        <v>45870</v>
      </c>
      <c r="O314" s="27">
        <v>0.39745627980922094</v>
      </c>
      <c r="P314" s="27">
        <v>0.41597337770382692</v>
      </c>
      <c r="Q314" s="27">
        <v>1.4184397163120643</v>
      </c>
      <c r="R314" s="27">
        <v>-16.680764676027739</v>
      </c>
      <c r="S314" s="27">
        <v>-3.7037037037037068</v>
      </c>
      <c r="T314" s="27">
        <v>-24.870466321243526</v>
      </c>
      <c r="U314" s="27">
        <v>99.452716713452006</v>
      </c>
      <c r="V314" s="6"/>
      <c r="W314" s="6"/>
      <c r="X314" s="6"/>
    </row>
    <row r="315" spans="5:24">
      <c r="E315" s="6"/>
      <c r="F315" s="25">
        <v>45901</v>
      </c>
      <c r="G315" s="27">
        <v>126.3</v>
      </c>
      <c r="H315" s="27">
        <v>122.5</v>
      </c>
      <c r="I315" s="27">
        <v>114.8</v>
      </c>
      <c r="J315" s="82">
        <v>1.9522999999999999</v>
      </c>
      <c r="K315" s="27">
        <v>144.69999999999999</v>
      </c>
      <c r="L315" s="27">
        <v>132.19999999999999</v>
      </c>
      <c r="M315" s="6"/>
      <c r="N315" s="25">
        <v>45901</v>
      </c>
      <c r="O315" s="27">
        <v>0.39745627980922094</v>
      </c>
      <c r="P315" s="27">
        <v>1.9134775374376016</v>
      </c>
      <c r="Q315" s="27">
        <v>1.773049645390071</v>
      </c>
      <c r="R315" s="27">
        <v>-17.429368973100996</v>
      </c>
      <c r="S315" s="27">
        <v>-0.75445816186558479</v>
      </c>
      <c r="T315" s="27">
        <v>-14.378238341968922</v>
      </c>
      <c r="U315" s="27">
        <v>100.045913033468</v>
      </c>
      <c r="V315" s="6"/>
      <c r="W315" s="6"/>
      <c r="X315" s="6"/>
    </row>
    <row r="316" spans="5:24">
      <c r="E316" s="6"/>
      <c r="F316" s="25">
        <v>45931</v>
      </c>
      <c r="G316" s="27">
        <v>129.1</v>
      </c>
      <c r="H316" s="27">
        <v>121.7</v>
      </c>
      <c r="I316" s="27">
        <v>113.3</v>
      </c>
      <c r="J316" s="82">
        <v>1.9641</v>
      </c>
      <c r="K316" s="27">
        <v>141.5</v>
      </c>
      <c r="L316" s="27">
        <v>123.7</v>
      </c>
      <c r="M316" s="6"/>
      <c r="N316" s="25">
        <v>45931</v>
      </c>
      <c r="O316" s="27">
        <v>2.6232114467408563</v>
      </c>
      <c r="P316" s="27">
        <v>1.2479201331114809</v>
      </c>
      <c r="Q316" s="27">
        <v>0.44326241134751776</v>
      </c>
      <c r="R316" s="27">
        <v>-16.930299441718823</v>
      </c>
      <c r="S316" s="27">
        <v>-2.9492455418381422</v>
      </c>
      <c r="T316" s="27">
        <v>-19.883419689119172</v>
      </c>
      <c r="U316" s="27">
        <v>101.0417819216096</v>
      </c>
      <c r="V316" s="6"/>
      <c r="W316" s="6"/>
      <c r="X316" s="6"/>
    </row>
    <row r="317" spans="5:24">
      <c r="E317" s="6"/>
      <c r="F317" s="25">
        <v>45962</v>
      </c>
      <c r="G317" s="27">
        <v>129.1</v>
      </c>
      <c r="H317" s="27">
        <v>121.6</v>
      </c>
      <c r="I317" s="27">
        <v>113.3</v>
      </c>
      <c r="J317" s="82">
        <v>1.9789000000000001</v>
      </c>
      <c r="K317" s="27">
        <v>141.69999999999999</v>
      </c>
      <c r="L317" s="27">
        <v>116</v>
      </c>
      <c r="M317" s="6"/>
      <c r="N317" s="25">
        <v>45962</v>
      </c>
      <c r="O317" s="27">
        <v>2.6232114467408563</v>
      </c>
      <c r="P317" s="27">
        <v>1.1647254575707084</v>
      </c>
      <c r="Q317" s="27">
        <v>0.44326241134751776</v>
      </c>
      <c r="R317" s="27">
        <v>-16.304347826086946</v>
      </c>
      <c r="S317" s="27">
        <v>-2.8120713305898644</v>
      </c>
      <c r="T317" s="27">
        <v>-24.870466321243526</v>
      </c>
      <c r="U317" s="27">
        <v>100.94432029557161</v>
      </c>
      <c r="V317" s="6"/>
      <c r="W317" s="6"/>
      <c r="X317" s="6"/>
    </row>
    <row r="318" spans="5:24">
      <c r="E318" s="6"/>
      <c r="F318" s="25">
        <v>45992</v>
      </c>
      <c r="G318" s="27">
        <v>129.1</v>
      </c>
      <c r="H318" s="27">
        <v>122.1</v>
      </c>
      <c r="I318" s="27">
        <v>114.8</v>
      </c>
      <c r="J318" s="82">
        <v>1.9814000000000001</v>
      </c>
      <c r="K318" s="27">
        <v>141.30000000000001</v>
      </c>
      <c r="L318" s="27">
        <v>146.69999999999999</v>
      </c>
      <c r="M318" s="6"/>
      <c r="N318" s="25">
        <v>45992</v>
      </c>
      <c r="O318" s="27">
        <v>2.6232114467408563</v>
      </c>
      <c r="P318" s="27">
        <v>1.580698835274535</v>
      </c>
      <c r="Q318" s="27">
        <v>1.773049645390071</v>
      </c>
      <c r="R318" s="27">
        <v>-16.198612755878862</v>
      </c>
      <c r="S318" s="27">
        <v>-3.0864197530864197</v>
      </c>
      <c r="T318" s="27">
        <v>-4.9870466321243629</v>
      </c>
      <c r="U318" s="27">
        <v>101.58475993234256</v>
      </c>
      <c r="V318" s="6"/>
      <c r="W318" s="6"/>
      <c r="X318" s="6"/>
    </row>
    <row r="319" spans="5:24">
      <c r="E319" s="6"/>
      <c r="F319" s="25">
        <v>46023</v>
      </c>
      <c r="G319" s="27">
        <v>128.69999999999999</v>
      </c>
      <c r="H319" s="27">
        <v>121.7</v>
      </c>
      <c r="I319" s="27">
        <v>114</v>
      </c>
      <c r="J319" s="82">
        <v>1.99</v>
      </c>
      <c r="K319" s="27">
        <v>147.6</v>
      </c>
      <c r="L319" s="27">
        <v>145.9</v>
      </c>
      <c r="M319" s="6"/>
      <c r="N319" s="25">
        <v>46023</v>
      </c>
      <c r="O319" s="27">
        <v>2.3052464228934753</v>
      </c>
      <c r="P319" s="27">
        <v>1.2479201331114809</v>
      </c>
      <c r="Q319" s="27">
        <v>1.0638297872340452</v>
      </c>
      <c r="R319" s="27">
        <v>-15.834884114363046</v>
      </c>
      <c r="S319" s="27">
        <v>1.2345679012345561</v>
      </c>
      <c r="T319" s="27">
        <v>-5.5051813471502591</v>
      </c>
      <c r="U319" s="27">
        <v>101.55346842042117</v>
      </c>
      <c r="V319" s="6"/>
      <c r="W319" s="6"/>
      <c r="X319" s="6"/>
    </row>
    <row r="320" spans="5:24">
      <c r="E320" s="6"/>
      <c r="F320" s="25">
        <v>46054</v>
      </c>
      <c r="G320" s="27">
        <v>128.69999999999999</v>
      </c>
      <c r="H320" s="27">
        <v>121.2</v>
      </c>
      <c r="I320" s="27">
        <v>113</v>
      </c>
      <c r="J320" s="82">
        <v>1.9951000000000001</v>
      </c>
      <c r="K320" s="27">
        <v>142.30000000000001</v>
      </c>
      <c r="L320" s="27">
        <v>140.80000000000001</v>
      </c>
      <c r="M320" s="6"/>
      <c r="N320" s="25">
        <v>46054</v>
      </c>
      <c r="O320" s="27">
        <v>2.3052464228934753</v>
      </c>
      <c r="P320" s="27">
        <v>0.83194675540765384</v>
      </c>
      <c r="Q320" s="27">
        <v>0.17730496453900962</v>
      </c>
      <c r="R320" s="27">
        <v>-15.619184571138545</v>
      </c>
      <c r="S320" s="27">
        <v>-2.4005486968449929</v>
      </c>
      <c r="T320" s="27">
        <v>-8.8082901554404103</v>
      </c>
      <c r="U320" s="27">
        <v>101.06177281895231</v>
      </c>
      <c r="V320" s="6"/>
      <c r="W320" s="6"/>
      <c r="X320" s="6"/>
    </row>
    <row r="321" spans="5:24">
      <c r="E321" s="6"/>
      <c r="F321" s="25">
        <v>46082</v>
      </c>
      <c r="G321" s="27">
        <v>128.69999999999999</v>
      </c>
      <c r="H321" s="27">
        <v>99.53</v>
      </c>
      <c r="I321" s="27">
        <v>111.9</v>
      </c>
      <c r="J321" s="82">
        <v>2.0053000000000001</v>
      </c>
      <c r="K321" s="27">
        <v>97.7</v>
      </c>
      <c r="L321" s="27">
        <v>110.7</v>
      </c>
      <c r="M321" s="6"/>
      <c r="N321" s="25">
        <v>46082</v>
      </c>
      <c r="O321" s="27">
        <v>2.3052464228934753</v>
      </c>
      <c r="P321" s="27">
        <v>0.25777882683040693</v>
      </c>
      <c r="Q321" s="27">
        <v>-0.79787234042552435</v>
      </c>
      <c r="R321" s="27">
        <v>-15.187785484689552</v>
      </c>
      <c r="S321" s="27">
        <v>-3.6237478035350228</v>
      </c>
      <c r="T321" s="27">
        <v>2.8956399056146748E-2</v>
      </c>
      <c r="U321" s="27">
        <v>100.9936394383714</v>
      </c>
      <c r="V321" s="6"/>
      <c r="W321" s="6"/>
      <c r="X321" s="6"/>
    </row>
    <row r="322" spans="5:24">
      <c r="E322" s="6"/>
      <c r="F322" s="25">
        <v>46113</v>
      </c>
      <c r="G322" s="27">
        <v>129.5</v>
      </c>
      <c r="H322" s="27">
        <v>100.54</v>
      </c>
      <c r="I322" s="27">
        <v>112.4</v>
      </c>
      <c r="J322" s="82">
        <v>1.9904949999999999</v>
      </c>
      <c r="K322" s="27">
        <v>98.86</v>
      </c>
      <c r="L322" s="27">
        <v>120.49</v>
      </c>
      <c r="M322" s="6"/>
      <c r="N322" s="25">
        <v>46113</v>
      </c>
      <c r="O322" s="27">
        <v>2.9411764705882377</v>
      </c>
      <c r="P322" s="27">
        <v>1.2751641037830872</v>
      </c>
      <c r="Q322" s="27">
        <v>-0.35460992907800665</v>
      </c>
      <c r="R322" s="27">
        <v>-15.81394857046185</v>
      </c>
      <c r="S322" s="27">
        <v>-2.4794647682443349</v>
      </c>
      <c r="T322" s="27">
        <v>8.8752389929744702</v>
      </c>
      <c r="U322" s="27">
        <v>101.83010709365564</v>
      </c>
      <c r="V322" s="6"/>
      <c r="W322" s="6"/>
      <c r="X322" s="6"/>
    </row>
    <row r="323" spans="5:24">
      <c r="E323" s="6"/>
      <c r="F323" s="25">
        <v>46143</v>
      </c>
      <c r="G323" s="27">
        <v>129.5</v>
      </c>
      <c r="H323" s="27">
        <v>100.5</v>
      </c>
      <c r="I323" s="27">
        <v>114.2</v>
      </c>
      <c r="J323" s="82">
        <v>2.0586499999999996</v>
      </c>
      <c r="K323" s="27">
        <v>119.93</v>
      </c>
      <c r="L323" s="27">
        <v>114.98</v>
      </c>
      <c r="M323" s="6"/>
      <c r="N323" s="25">
        <v>46143</v>
      </c>
      <c r="O323" s="27">
        <v>2.9411764705882377</v>
      </c>
      <c r="P323" s="27">
        <v>1.2348716175671288</v>
      </c>
      <c r="Q323" s="27">
        <v>1.2411347517730547</v>
      </c>
      <c r="R323" s="27">
        <v>-12.931399086449002</v>
      </c>
      <c r="S323" s="27">
        <v>18.305055536561373</v>
      </c>
      <c r="T323" s="27">
        <v>3.8963812715761228</v>
      </c>
      <c r="U323" s="27">
        <v>103.5031074156566</v>
      </c>
      <c r="V323" s="6"/>
      <c r="W323" s="6"/>
      <c r="X323" s="6"/>
    </row>
    <row r="324" spans="5:24">
      <c r="E324" s="6"/>
      <c r="F324" s="25">
        <v>46174</v>
      </c>
      <c r="G324" s="27">
        <v>129.5</v>
      </c>
      <c r="H324" s="27">
        <v>100.74</v>
      </c>
      <c r="I324" s="27">
        <v>112</v>
      </c>
      <c r="J324" s="82">
        <v>2.1096368421052634</v>
      </c>
      <c r="K324" s="27">
        <v>129.69</v>
      </c>
      <c r="L324" s="27">
        <v>96.64</v>
      </c>
      <c r="M324" s="6"/>
      <c r="N324" s="25">
        <v>46174</v>
      </c>
      <c r="O324" s="27">
        <v>2.9411764705882377</v>
      </c>
      <c r="P324" s="27">
        <v>1.4766265348628069</v>
      </c>
      <c r="Q324" s="27">
        <v>-0.70921985815602584</v>
      </c>
      <c r="R324" s="27">
        <v>-10.774960154573527</v>
      </c>
      <c r="S324" s="27">
        <v>27.932816247282926</v>
      </c>
      <c r="T324" s="27">
        <v>-12.675715027960385</v>
      </c>
      <c r="U324" s="27">
        <v>103.60746539705535</v>
      </c>
      <c r="V324" s="6"/>
      <c r="W324" s="6"/>
      <c r="X324" s="6"/>
    </row>
    <row r="325" spans="5:24">
      <c r="E325" s="6"/>
      <c r="F325" s="25">
        <v>46204</v>
      </c>
      <c r="G325" s="27">
        <v>130.1</v>
      </c>
      <c r="H325" s="27">
        <v>101.32</v>
      </c>
      <c r="I325" s="27">
        <v>112.2</v>
      </c>
      <c r="J325" s="82">
        <v>2.1701777777777784</v>
      </c>
      <c r="K325" s="27">
        <v>125.95</v>
      </c>
      <c r="L325" s="27">
        <v>103.98</v>
      </c>
      <c r="M325" s="6"/>
      <c r="N325" s="25">
        <v>46204</v>
      </c>
      <c r="O325" s="27">
        <v>3.4181240063592981</v>
      </c>
      <c r="P325" s="27">
        <v>2.0608675849940408</v>
      </c>
      <c r="Q325" s="27">
        <v>-0.53191489361701627</v>
      </c>
      <c r="R325" s="27">
        <v>-8.2144401210548743</v>
      </c>
      <c r="S325" s="27">
        <v>24.243489909362996</v>
      </c>
      <c r="T325" s="27">
        <v>-6.043262092377077</v>
      </c>
      <c r="U325" s="27">
        <v>103.90942276991819</v>
      </c>
      <c r="V325" s="6"/>
      <c r="W325" s="6"/>
      <c r="X325" s="6"/>
    </row>
    <row r="326" spans="5:24">
      <c r="E326" s="6"/>
      <c r="F326" s="25">
        <v>46235</v>
      </c>
      <c r="G326" s="27">
        <v>130.1</v>
      </c>
      <c r="H326" s="27">
        <v>101.56</v>
      </c>
      <c r="I326" s="27">
        <v>113.5</v>
      </c>
      <c r="J326" s="82">
        <v>2.2787285714285708</v>
      </c>
      <c r="K326" s="27">
        <v>119.32</v>
      </c>
      <c r="L326" s="27">
        <v>100.92</v>
      </c>
      <c r="M326" s="6"/>
      <c r="N326" s="25">
        <v>46235</v>
      </c>
      <c r="O326" s="27">
        <v>3.4181240063592981</v>
      </c>
      <c r="P326" s="27">
        <v>2.3026225022897302</v>
      </c>
      <c r="Q326" s="27">
        <v>0.62056737588652733</v>
      </c>
      <c r="R326" s="27">
        <v>-3.6233898059308522</v>
      </c>
      <c r="S326" s="27">
        <v>17.703320492141252</v>
      </c>
      <c r="T326" s="27">
        <v>-8.8082901554404103</v>
      </c>
      <c r="U326" s="27">
        <v>103.615639697106</v>
      </c>
      <c r="V326" s="6"/>
      <c r="W326" s="6"/>
      <c r="X326" s="6"/>
    </row>
    <row r="327" spans="5:24">
      <c r="E327" s="6"/>
      <c r="F327" s="25">
        <v>46266</v>
      </c>
      <c r="G327" s="27">
        <v>130.1</v>
      </c>
      <c r="H327" s="27">
        <v>102.92</v>
      </c>
      <c r="I327" s="27">
        <v>115.3</v>
      </c>
      <c r="J327" s="82">
        <v>2.3465217391304352</v>
      </c>
      <c r="K327" s="27">
        <v>121.58</v>
      </c>
      <c r="L327" s="27">
        <v>101.53</v>
      </c>
      <c r="M327" s="6"/>
      <c r="N327" s="25">
        <v>46266</v>
      </c>
      <c r="O327" s="27">
        <v>3.4181240063592981</v>
      </c>
      <c r="P327" s="27">
        <v>3.6725670336319287</v>
      </c>
      <c r="Q327" s="27">
        <v>2.2163120567375887</v>
      </c>
      <c r="R327" s="27">
        <v>-0.75614366729676363</v>
      </c>
      <c r="S327" s="27">
        <v>19.932699509173105</v>
      </c>
      <c r="T327" s="27">
        <v>-8.2570917507121067</v>
      </c>
      <c r="U327" s="27">
        <v>104.15484073269124</v>
      </c>
      <c r="V327" s="6"/>
      <c r="W327" s="6"/>
      <c r="X327" s="6"/>
    </row>
    <row r="328" spans="5:24">
      <c r="E328" s="6"/>
      <c r="F328" s="25">
        <v>46296</v>
      </c>
      <c r="G328" s="27"/>
      <c r="H328" s="27"/>
      <c r="I328" s="27"/>
      <c r="J328" s="82"/>
      <c r="K328" s="27"/>
      <c r="L328" s="27"/>
      <c r="M328" s="6"/>
      <c r="N328" s="25">
        <v>46296</v>
      </c>
      <c r="O328" s="27"/>
      <c r="P328" s="27"/>
      <c r="Q328" s="27"/>
      <c r="R328" s="27"/>
      <c r="S328" s="27"/>
      <c r="T328" s="27"/>
      <c r="U328" s="27"/>
      <c r="V328" s="6"/>
      <c r="W328" s="6"/>
      <c r="X328" s="6"/>
    </row>
    <row r="329" spans="5:24">
      <c r="E329" s="6"/>
      <c r="F329" s="25">
        <v>46327</v>
      </c>
      <c r="G329" s="27"/>
      <c r="H329" s="27"/>
      <c r="I329" s="27"/>
      <c r="J329" s="82"/>
      <c r="K329" s="27"/>
      <c r="L329" s="27"/>
      <c r="M329" s="6"/>
      <c r="N329" s="25">
        <v>46327</v>
      </c>
      <c r="O329" s="27"/>
      <c r="P329" s="27"/>
      <c r="Q329" s="27"/>
      <c r="R329" s="27"/>
      <c r="S329" s="27"/>
      <c r="T329" s="27"/>
      <c r="U329" s="27"/>
      <c r="V329" s="6"/>
      <c r="W329" s="6"/>
      <c r="X329" s="6"/>
    </row>
    <row r="330" spans="5:24">
      <c r="E330" s="6"/>
      <c r="F330" s="25">
        <v>46357</v>
      </c>
      <c r="G330" s="27"/>
      <c r="H330" s="27"/>
      <c r="I330" s="27"/>
      <c r="J330" s="82"/>
      <c r="K330" s="27"/>
      <c r="L330" s="27"/>
      <c r="M330" s="6"/>
      <c r="N330" s="25">
        <v>46357</v>
      </c>
      <c r="O330" s="27"/>
      <c r="P330" s="27"/>
      <c r="Q330" s="27"/>
      <c r="R330" s="27"/>
      <c r="S330" s="27"/>
      <c r="T330" s="27"/>
      <c r="U330" s="27"/>
      <c r="V330" s="6"/>
      <c r="W330" s="6"/>
      <c r="X330" s="6"/>
    </row>
    <row r="331" spans="5:24">
      <c r="E331" s="6"/>
      <c r="F331" s="25">
        <v>46388</v>
      </c>
      <c r="G331" s="27"/>
      <c r="H331" s="27"/>
      <c r="I331" s="27"/>
      <c r="J331" s="82"/>
      <c r="K331" s="27"/>
      <c r="L331" s="27"/>
      <c r="M331" s="6"/>
      <c r="N331" s="25">
        <v>46388</v>
      </c>
      <c r="O331" s="27"/>
      <c r="P331" s="27"/>
      <c r="Q331" s="27"/>
      <c r="R331" s="27"/>
      <c r="S331" s="27"/>
      <c r="T331" s="27"/>
      <c r="U331" s="27"/>
      <c r="V331" s="6"/>
      <c r="W331" s="6"/>
      <c r="X331" s="6"/>
    </row>
    <row r="332" spans="5:24">
      <c r="E332" s="6"/>
      <c r="F332" s="25">
        <v>46419</v>
      </c>
      <c r="G332" s="27"/>
      <c r="H332" s="27"/>
      <c r="I332" s="27"/>
      <c r="J332" s="82"/>
      <c r="K332" s="27"/>
      <c r="L332" s="27"/>
      <c r="M332" s="6"/>
      <c r="N332" s="25">
        <v>46419</v>
      </c>
      <c r="O332" s="27"/>
      <c r="P332" s="27"/>
      <c r="Q332" s="27"/>
      <c r="R332" s="27"/>
      <c r="S332" s="27"/>
      <c r="T332" s="27"/>
      <c r="U332" s="27"/>
      <c r="V332" s="6"/>
      <c r="W332" s="6"/>
      <c r="X332" s="6"/>
    </row>
    <row r="333" spans="5:24">
      <c r="E333" s="6"/>
      <c r="F333" s="25">
        <v>46447</v>
      </c>
      <c r="G333" s="27"/>
      <c r="H333" s="27"/>
      <c r="I333" s="27"/>
      <c r="J333" s="82"/>
      <c r="K333" s="27"/>
      <c r="L333" s="27"/>
      <c r="M333" s="6"/>
      <c r="N333" s="25">
        <v>46447</v>
      </c>
      <c r="O333" s="27"/>
      <c r="P333" s="27"/>
      <c r="Q333" s="27"/>
      <c r="R333" s="27"/>
      <c r="S333" s="27"/>
      <c r="T333" s="27"/>
      <c r="U333" s="27"/>
      <c r="V333" s="6"/>
      <c r="W333" s="6"/>
      <c r="X333" s="6"/>
    </row>
    <row r="334" spans="5:24">
      <c r="E334" s="6"/>
      <c r="F334" s="25">
        <v>46478</v>
      </c>
      <c r="G334" s="27"/>
      <c r="H334" s="27"/>
      <c r="I334" s="27"/>
      <c r="J334" s="82"/>
      <c r="K334" s="27"/>
      <c r="L334" s="27"/>
      <c r="M334" s="6"/>
      <c r="N334" s="25">
        <v>46478</v>
      </c>
      <c r="O334" s="27"/>
      <c r="P334" s="27"/>
      <c r="Q334" s="27"/>
      <c r="R334" s="27"/>
      <c r="S334" s="27"/>
      <c r="T334" s="27"/>
      <c r="U334" s="27"/>
      <c r="V334" s="6"/>
      <c r="W334" s="6"/>
      <c r="X334" s="6"/>
    </row>
    <row r="335" spans="5:24">
      <c r="E335" s="6"/>
      <c r="F335" s="25">
        <v>46508</v>
      </c>
      <c r="G335" s="27"/>
      <c r="H335" s="27"/>
      <c r="I335" s="27"/>
      <c r="J335" s="82"/>
      <c r="K335" s="27"/>
      <c r="L335" s="27"/>
      <c r="M335" s="6"/>
      <c r="N335" s="25">
        <v>46508</v>
      </c>
      <c r="O335" s="27"/>
      <c r="P335" s="27"/>
      <c r="Q335" s="27"/>
      <c r="R335" s="27"/>
      <c r="S335" s="27"/>
      <c r="T335" s="27"/>
      <c r="U335" s="27"/>
      <c r="V335" s="6"/>
      <c r="W335" s="6"/>
      <c r="X335" s="6"/>
    </row>
    <row r="336" spans="5:24">
      <c r="E336" s="6"/>
      <c r="F336" s="25">
        <v>46539</v>
      </c>
      <c r="G336" s="27"/>
      <c r="H336" s="27"/>
      <c r="I336" s="27"/>
      <c r="J336" s="82"/>
      <c r="K336" s="27"/>
      <c r="L336" s="27"/>
      <c r="M336" s="6"/>
      <c r="N336" s="25">
        <v>46539</v>
      </c>
      <c r="O336" s="27"/>
      <c r="P336" s="27"/>
      <c r="Q336" s="27"/>
      <c r="R336" s="27"/>
      <c r="S336" s="27"/>
      <c r="T336" s="27"/>
      <c r="U336" s="27"/>
      <c r="V336" s="6"/>
      <c r="W336" s="6"/>
      <c r="X336" s="6"/>
    </row>
    <row r="337" spans="5:24">
      <c r="E337" s="6"/>
      <c r="F337" s="25">
        <v>46569</v>
      </c>
      <c r="G337" s="27"/>
      <c r="H337" s="27"/>
      <c r="I337" s="27"/>
      <c r="J337" s="82"/>
      <c r="K337" s="27"/>
      <c r="L337" s="27"/>
      <c r="M337" s="6"/>
      <c r="N337" s="25">
        <v>46569</v>
      </c>
      <c r="O337" s="27"/>
      <c r="P337" s="27"/>
      <c r="Q337" s="27"/>
      <c r="R337" s="27"/>
      <c r="S337" s="27"/>
      <c r="T337" s="27"/>
      <c r="U337" s="27"/>
      <c r="V337" s="6"/>
      <c r="W337" s="6"/>
      <c r="X337" s="6"/>
    </row>
    <row r="338" spans="5:24">
      <c r="E338" s="6"/>
      <c r="F338" s="25">
        <v>46600</v>
      </c>
      <c r="G338" s="27"/>
      <c r="H338" s="27"/>
      <c r="I338" s="27"/>
      <c r="J338" s="82"/>
      <c r="K338" s="27"/>
      <c r="L338" s="27"/>
      <c r="M338" s="6"/>
      <c r="N338" s="25">
        <v>46600</v>
      </c>
      <c r="O338" s="27"/>
      <c r="P338" s="27"/>
      <c r="Q338" s="27"/>
      <c r="R338" s="27"/>
      <c r="S338" s="27"/>
      <c r="T338" s="27"/>
      <c r="U338" s="27"/>
      <c r="V338" s="6"/>
      <c r="W338" s="6"/>
      <c r="X338" s="6"/>
    </row>
    <row r="339" spans="5:24">
      <c r="E339" s="6"/>
      <c r="F339" s="25">
        <v>46631</v>
      </c>
      <c r="G339" s="27"/>
      <c r="H339" s="27"/>
      <c r="I339" s="27"/>
      <c r="J339" s="82"/>
      <c r="K339" s="27"/>
      <c r="L339" s="27"/>
      <c r="M339" s="6"/>
      <c r="N339" s="25">
        <v>46631</v>
      </c>
      <c r="O339" s="27"/>
      <c r="P339" s="27"/>
      <c r="Q339" s="27"/>
      <c r="R339" s="27"/>
      <c r="S339" s="27"/>
      <c r="T339" s="27"/>
      <c r="U339" s="27"/>
      <c r="V339" s="6"/>
      <c r="W339" s="6"/>
      <c r="X339" s="6"/>
    </row>
    <row r="340" spans="5:24">
      <c r="E340" s="6"/>
      <c r="F340" s="25">
        <v>46661</v>
      </c>
      <c r="G340" s="27"/>
      <c r="H340" s="27"/>
      <c r="I340" s="27"/>
      <c r="J340" s="82"/>
      <c r="K340" s="27"/>
      <c r="L340" s="27"/>
      <c r="M340" s="6"/>
      <c r="N340" s="25">
        <v>46661</v>
      </c>
      <c r="O340" s="27"/>
      <c r="P340" s="27"/>
      <c r="Q340" s="27"/>
      <c r="R340" s="27"/>
      <c r="S340" s="27"/>
      <c r="T340" s="27"/>
      <c r="U340" s="27"/>
      <c r="V340" s="6"/>
      <c r="W340" s="6"/>
      <c r="X340" s="6"/>
    </row>
    <row r="341" spans="5:24">
      <c r="E341" s="6"/>
      <c r="F341" s="25">
        <v>46692</v>
      </c>
      <c r="G341" s="27"/>
      <c r="H341" s="27"/>
      <c r="I341" s="27"/>
      <c r="J341" s="82"/>
      <c r="K341" s="27"/>
      <c r="L341" s="27"/>
      <c r="M341" s="6"/>
      <c r="N341" s="25">
        <v>46692</v>
      </c>
      <c r="O341" s="27"/>
      <c r="P341" s="27"/>
      <c r="Q341" s="27"/>
      <c r="R341" s="27"/>
      <c r="S341" s="27"/>
      <c r="T341" s="27"/>
      <c r="U341" s="27"/>
      <c r="V341" s="6"/>
      <c r="W341" s="6"/>
      <c r="X341" s="6"/>
    </row>
    <row r="342" spans="5:24">
      <c r="E342" s="6"/>
      <c r="F342" s="25">
        <v>46722</v>
      </c>
      <c r="G342" s="27"/>
      <c r="H342" s="27"/>
      <c r="I342" s="27"/>
      <c r="J342" s="82"/>
      <c r="K342" s="27"/>
      <c r="L342" s="27"/>
      <c r="M342" s="6"/>
      <c r="N342" s="25">
        <v>46722</v>
      </c>
      <c r="O342" s="27"/>
      <c r="P342" s="27"/>
      <c r="Q342" s="27"/>
      <c r="R342" s="27"/>
      <c r="S342" s="27"/>
      <c r="T342" s="27"/>
      <c r="U342" s="27"/>
      <c r="V342" s="6"/>
      <c r="W342" s="6"/>
      <c r="X342" s="6"/>
    </row>
    <row r="343" spans="5:24" hidden="1">
      <c r="E343" s="6"/>
      <c r="F343" s="25">
        <v>46753</v>
      </c>
      <c r="G343" s="27"/>
      <c r="H343" s="27"/>
      <c r="I343" s="27"/>
      <c r="J343" s="82"/>
      <c r="K343" s="27"/>
      <c r="L343" s="27"/>
      <c r="M343" s="6"/>
      <c r="N343" s="25">
        <v>46753</v>
      </c>
      <c r="O343" s="27"/>
      <c r="P343" s="27"/>
      <c r="Q343" s="27"/>
      <c r="R343" s="27"/>
      <c r="S343" s="27"/>
      <c r="T343" s="27"/>
      <c r="U343" s="27"/>
      <c r="V343" s="6"/>
      <c r="W343" s="6"/>
      <c r="X343" s="6"/>
    </row>
    <row r="344" spans="5:24" hidden="1">
      <c r="E344" s="6"/>
      <c r="F344" s="25">
        <v>46784</v>
      </c>
      <c r="G344" s="27"/>
      <c r="H344" s="27"/>
      <c r="I344" s="27"/>
      <c r="J344" s="82"/>
      <c r="K344" s="27"/>
      <c r="L344" s="27"/>
      <c r="M344" s="6"/>
      <c r="N344" s="25">
        <v>46784</v>
      </c>
      <c r="O344" s="27"/>
      <c r="P344" s="27"/>
      <c r="Q344" s="27"/>
      <c r="R344" s="27"/>
      <c r="S344" s="27"/>
      <c r="T344" s="27"/>
      <c r="U344" s="27"/>
      <c r="V344" s="6"/>
      <c r="W344" s="6"/>
      <c r="X344" s="6"/>
    </row>
    <row r="345" spans="5:24" hidden="1">
      <c r="E345" s="6"/>
      <c r="F345" s="25">
        <v>46813</v>
      </c>
      <c r="G345" s="27"/>
      <c r="H345" s="27"/>
      <c r="I345" s="27"/>
      <c r="J345" s="82"/>
      <c r="K345" s="27"/>
      <c r="L345" s="27"/>
      <c r="M345" s="6"/>
      <c r="N345" s="25">
        <v>46813</v>
      </c>
      <c r="O345" s="27"/>
      <c r="P345" s="27"/>
      <c r="Q345" s="27"/>
      <c r="R345" s="27"/>
      <c r="S345" s="27"/>
      <c r="T345" s="27"/>
      <c r="U345" s="27"/>
      <c r="V345" s="6"/>
      <c r="W345" s="6"/>
      <c r="X345" s="6"/>
    </row>
    <row r="346" spans="5:24" hidden="1">
      <c r="E346" s="6"/>
      <c r="F346" s="25">
        <v>46844</v>
      </c>
      <c r="G346" s="27"/>
      <c r="H346" s="27"/>
      <c r="I346" s="27"/>
      <c r="J346" s="82"/>
      <c r="K346" s="27"/>
      <c r="L346" s="27"/>
      <c r="M346" s="6"/>
      <c r="N346" s="25">
        <v>46844</v>
      </c>
      <c r="O346" s="27"/>
      <c r="P346" s="27"/>
      <c r="Q346" s="27"/>
      <c r="R346" s="27"/>
      <c r="S346" s="27"/>
      <c r="T346" s="27"/>
      <c r="U346" s="27"/>
      <c r="V346" s="6"/>
      <c r="W346" s="6"/>
      <c r="X346" s="6"/>
    </row>
    <row r="347" spans="5:24" hidden="1">
      <c r="E347" s="6"/>
      <c r="F347" s="25">
        <v>46874</v>
      </c>
      <c r="G347" s="27"/>
      <c r="H347" s="27"/>
      <c r="I347" s="27"/>
      <c r="J347" s="82"/>
      <c r="K347" s="27"/>
      <c r="L347" s="27"/>
      <c r="M347" s="6"/>
      <c r="N347" s="25">
        <v>46874</v>
      </c>
      <c r="O347" s="27"/>
      <c r="P347" s="27"/>
      <c r="Q347" s="27"/>
      <c r="R347" s="27"/>
      <c r="S347" s="27"/>
      <c r="T347" s="27"/>
      <c r="U347" s="27"/>
      <c r="V347" s="6"/>
      <c r="W347" s="6"/>
      <c r="X347" s="6"/>
    </row>
    <row r="348" spans="5:24" hidden="1">
      <c r="E348" s="6"/>
      <c r="F348" s="25">
        <v>46905</v>
      </c>
      <c r="G348" s="27"/>
      <c r="H348" s="27"/>
      <c r="I348" s="27"/>
      <c r="J348" s="82"/>
      <c r="K348" s="27"/>
      <c r="L348" s="27"/>
      <c r="M348" s="6"/>
      <c r="N348" s="25">
        <v>46905</v>
      </c>
      <c r="O348" s="27"/>
      <c r="P348" s="27"/>
      <c r="Q348" s="27"/>
      <c r="R348" s="27"/>
      <c r="S348" s="27"/>
      <c r="T348" s="27"/>
      <c r="U348" s="27"/>
      <c r="V348" s="6"/>
      <c r="W348" s="6"/>
      <c r="X348" s="6"/>
    </row>
    <row r="349" spans="5:24" hidden="1">
      <c r="E349" s="6"/>
      <c r="F349" s="25">
        <v>46935</v>
      </c>
      <c r="G349" s="27"/>
      <c r="H349" s="27"/>
      <c r="I349" s="27"/>
      <c r="J349" s="82"/>
      <c r="K349" s="27"/>
      <c r="L349" s="27"/>
      <c r="M349" s="6"/>
      <c r="N349" s="25">
        <v>46935</v>
      </c>
      <c r="O349" s="27"/>
      <c r="P349" s="27"/>
      <c r="Q349" s="27"/>
      <c r="R349" s="27"/>
      <c r="S349" s="27"/>
      <c r="T349" s="27"/>
      <c r="U349" s="27"/>
      <c r="V349" s="6"/>
      <c r="W349" s="6"/>
      <c r="X349" s="6"/>
    </row>
    <row r="350" spans="5:24" hidden="1">
      <c r="E350" s="6"/>
      <c r="F350" s="25">
        <v>46966</v>
      </c>
      <c r="G350" s="27"/>
      <c r="H350" s="27"/>
      <c r="I350" s="27"/>
      <c r="J350" s="82"/>
      <c r="K350" s="27"/>
      <c r="L350" s="27"/>
      <c r="M350" s="6"/>
      <c r="N350" s="25">
        <v>46966</v>
      </c>
      <c r="O350" s="27"/>
      <c r="P350" s="27"/>
      <c r="Q350" s="27"/>
      <c r="R350" s="27"/>
      <c r="S350" s="27"/>
      <c r="T350" s="27"/>
      <c r="U350" s="27"/>
      <c r="V350" s="6"/>
      <c r="W350" s="6"/>
      <c r="X350" s="6"/>
    </row>
    <row r="351" spans="5:24" hidden="1">
      <c r="E351" s="6"/>
      <c r="F351" s="25">
        <v>46997</v>
      </c>
      <c r="G351" s="27"/>
      <c r="H351" s="27"/>
      <c r="I351" s="27"/>
      <c r="J351" s="82"/>
      <c r="K351" s="27"/>
      <c r="L351" s="27"/>
      <c r="M351" s="6"/>
      <c r="N351" s="25">
        <v>46997</v>
      </c>
      <c r="O351" s="27"/>
      <c r="P351" s="27"/>
      <c r="Q351" s="27"/>
      <c r="R351" s="27"/>
      <c r="S351" s="27"/>
      <c r="T351" s="27"/>
      <c r="U351" s="27"/>
      <c r="V351" s="6"/>
      <c r="W351" s="6"/>
      <c r="X351" s="6"/>
    </row>
    <row r="352" spans="5:24" hidden="1">
      <c r="E352" s="6"/>
      <c r="F352" s="25">
        <v>47027</v>
      </c>
      <c r="G352" s="27"/>
      <c r="H352" s="27"/>
      <c r="I352" s="27"/>
      <c r="J352" s="82"/>
      <c r="K352" s="27"/>
      <c r="L352" s="27"/>
      <c r="M352" s="6"/>
      <c r="N352" s="25">
        <v>47027</v>
      </c>
      <c r="O352" s="27"/>
      <c r="P352" s="27"/>
      <c r="Q352" s="27"/>
      <c r="R352" s="27"/>
      <c r="S352" s="27"/>
      <c r="T352" s="27"/>
      <c r="U352" s="27"/>
      <c r="V352" s="6"/>
      <c r="W352" s="6"/>
      <c r="X352" s="6"/>
    </row>
    <row r="353" spans="5:24" hidden="1">
      <c r="E353" s="6"/>
      <c r="F353" s="25">
        <v>47058</v>
      </c>
      <c r="G353" s="27"/>
      <c r="H353" s="27"/>
      <c r="I353" s="27"/>
      <c r="J353" s="82"/>
      <c r="K353" s="27"/>
      <c r="L353" s="27"/>
      <c r="M353" s="6"/>
      <c r="N353" s="25">
        <v>47058</v>
      </c>
      <c r="O353" s="27"/>
      <c r="P353" s="27"/>
      <c r="Q353" s="27"/>
      <c r="R353" s="27"/>
      <c r="S353" s="27"/>
      <c r="T353" s="27"/>
      <c r="U353" s="27"/>
      <c r="V353" s="6"/>
      <c r="W353" s="6"/>
      <c r="X353" s="6"/>
    </row>
    <row r="354" spans="5:24" hidden="1">
      <c r="E354" s="6"/>
      <c r="F354" s="25">
        <v>47088</v>
      </c>
      <c r="G354" s="27"/>
      <c r="H354" s="27"/>
      <c r="I354" s="27"/>
      <c r="J354" s="82"/>
      <c r="K354" s="27"/>
      <c r="L354" s="27"/>
      <c r="M354" s="6"/>
      <c r="N354" s="25">
        <v>47088</v>
      </c>
      <c r="O354" s="27"/>
      <c r="P354" s="27"/>
      <c r="Q354" s="27"/>
      <c r="R354" s="27"/>
      <c r="S354" s="27"/>
      <c r="T354" s="27"/>
      <c r="U354" s="27"/>
      <c r="V354" s="6"/>
      <c r="W354" s="6"/>
      <c r="X354" s="6"/>
    </row>
    <row r="355" spans="5:24" hidden="1">
      <c r="E355" s="6"/>
      <c r="F355" s="25">
        <v>47119</v>
      </c>
      <c r="G355" s="27"/>
      <c r="H355" s="27"/>
      <c r="I355" s="27"/>
      <c r="J355" s="82"/>
      <c r="K355" s="27"/>
      <c r="L355" s="27"/>
      <c r="M355" s="6"/>
      <c r="N355" s="25">
        <v>47119</v>
      </c>
      <c r="O355" s="27"/>
      <c r="P355" s="27"/>
      <c r="Q355" s="27"/>
      <c r="R355" s="27"/>
      <c r="S355" s="27"/>
      <c r="T355" s="27"/>
      <c r="U355" s="27"/>
      <c r="V355" s="6"/>
      <c r="W355" s="6"/>
      <c r="X355" s="6"/>
    </row>
    <row r="356" spans="5:24" hidden="1">
      <c r="E356" s="6"/>
      <c r="F356" s="25">
        <v>47150</v>
      </c>
      <c r="G356" s="27"/>
      <c r="H356" s="27"/>
      <c r="I356" s="27"/>
      <c r="J356" s="82"/>
      <c r="K356" s="27"/>
      <c r="L356" s="27"/>
      <c r="M356" s="6"/>
      <c r="N356" s="25">
        <v>47150</v>
      </c>
      <c r="O356" s="27"/>
      <c r="P356" s="27"/>
      <c r="Q356" s="27"/>
      <c r="R356" s="27"/>
      <c r="S356" s="27"/>
      <c r="T356" s="27"/>
      <c r="U356" s="27"/>
      <c r="V356" s="6"/>
      <c r="W356" s="6"/>
      <c r="X356" s="6"/>
    </row>
    <row r="357" spans="5:24" hidden="1">
      <c r="E357" s="6"/>
      <c r="F357" s="25">
        <v>47178</v>
      </c>
      <c r="G357" s="27"/>
      <c r="H357" s="27"/>
      <c r="I357" s="27"/>
      <c r="J357" s="82"/>
      <c r="K357" s="27"/>
      <c r="L357" s="27"/>
      <c r="M357" s="6"/>
      <c r="N357" s="25">
        <v>47178</v>
      </c>
      <c r="O357" s="27"/>
      <c r="P357" s="27"/>
      <c r="Q357" s="27"/>
      <c r="R357" s="27"/>
      <c r="S357" s="27"/>
      <c r="T357" s="27"/>
      <c r="U357" s="27"/>
      <c r="V357" s="6"/>
      <c r="W357" s="6"/>
      <c r="X357" s="6"/>
    </row>
    <row r="358" spans="5:24" hidden="1">
      <c r="E358" s="6"/>
      <c r="F358" s="25">
        <v>47209</v>
      </c>
      <c r="G358" s="27"/>
      <c r="H358" s="27"/>
      <c r="I358" s="27"/>
      <c r="J358" s="82"/>
      <c r="K358" s="27"/>
      <c r="L358" s="27"/>
      <c r="M358" s="6"/>
      <c r="N358" s="25">
        <v>47209</v>
      </c>
      <c r="O358" s="27"/>
      <c r="P358" s="27"/>
      <c r="Q358" s="27"/>
      <c r="R358" s="27"/>
      <c r="S358" s="27"/>
      <c r="T358" s="27"/>
      <c r="U358" s="27"/>
      <c r="V358" s="6"/>
      <c r="W358" s="6"/>
      <c r="X358" s="6"/>
    </row>
    <row r="359" spans="5:24" hidden="1">
      <c r="E359" s="6"/>
      <c r="F359" s="25">
        <v>47239</v>
      </c>
      <c r="G359" s="27"/>
      <c r="H359" s="27"/>
      <c r="I359" s="27"/>
      <c r="J359" s="82"/>
      <c r="K359" s="27"/>
      <c r="L359" s="27"/>
      <c r="M359" s="6"/>
      <c r="N359" s="25">
        <v>47239</v>
      </c>
      <c r="O359" s="27"/>
      <c r="P359" s="27"/>
      <c r="Q359" s="27"/>
      <c r="R359" s="27"/>
      <c r="S359" s="27"/>
      <c r="T359" s="27"/>
      <c r="U359" s="27"/>
      <c r="V359" s="6"/>
      <c r="W359" s="6"/>
      <c r="X359" s="6"/>
    </row>
    <row r="360" spans="5:24" hidden="1">
      <c r="E360" s="6"/>
      <c r="F360" s="25">
        <v>47270</v>
      </c>
      <c r="G360" s="27"/>
      <c r="H360" s="27"/>
      <c r="I360" s="27"/>
      <c r="J360" s="82"/>
      <c r="K360" s="27"/>
      <c r="L360" s="27"/>
      <c r="M360" s="6"/>
      <c r="N360" s="25">
        <v>47270</v>
      </c>
      <c r="O360" s="27"/>
      <c r="P360" s="27"/>
      <c r="Q360" s="27"/>
      <c r="R360" s="27"/>
      <c r="S360" s="27"/>
      <c r="T360" s="27"/>
      <c r="U360" s="27"/>
      <c r="V360" s="6"/>
      <c r="W360" s="6"/>
      <c r="X360" s="6"/>
    </row>
    <row r="361" spans="5:24" hidden="1">
      <c r="E361" s="6"/>
      <c r="F361" s="25">
        <v>47300</v>
      </c>
      <c r="G361" s="27"/>
      <c r="H361" s="27"/>
      <c r="I361" s="27"/>
      <c r="J361" s="82"/>
      <c r="K361" s="27"/>
      <c r="L361" s="27"/>
      <c r="M361" s="6"/>
      <c r="N361" s="25">
        <v>47300</v>
      </c>
      <c r="O361" s="27"/>
      <c r="P361" s="27"/>
      <c r="Q361" s="27"/>
      <c r="R361" s="27"/>
      <c r="S361" s="27"/>
      <c r="T361" s="27"/>
      <c r="U361" s="27"/>
      <c r="V361" s="6"/>
      <c r="W361" s="6"/>
      <c r="X361" s="6"/>
    </row>
    <row r="362" spans="5:24" hidden="1">
      <c r="E362" s="6"/>
      <c r="F362" s="25">
        <v>47331</v>
      </c>
      <c r="G362" s="27"/>
      <c r="H362" s="27"/>
      <c r="I362" s="27"/>
      <c r="J362" s="82"/>
      <c r="K362" s="27"/>
      <c r="L362" s="27"/>
      <c r="M362" s="6"/>
      <c r="N362" s="25">
        <v>47331</v>
      </c>
      <c r="O362" s="27"/>
      <c r="P362" s="27"/>
      <c r="Q362" s="27"/>
      <c r="R362" s="27"/>
      <c r="S362" s="27"/>
      <c r="T362" s="27"/>
      <c r="U362" s="27"/>
      <c r="V362" s="6"/>
      <c r="W362" s="6"/>
      <c r="X362" s="6"/>
    </row>
    <row r="363" spans="5:24" hidden="1">
      <c r="E363" s="6"/>
      <c r="F363" s="25">
        <v>47362</v>
      </c>
      <c r="G363" s="27"/>
      <c r="H363" s="27"/>
      <c r="I363" s="27"/>
      <c r="J363" s="82"/>
      <c r="K363" s="27"/>
      <c r="L363" s="27"/>
      <c r="M363" s="6"/>
      <c r="N363" s="25">
        <v>47362</v>
      </c>
      <c r="O363" s="27"/>
      <c r="P363" s="27"/>
      <c r="Q363" s="27"/>
      <c r="R363" s="27"/>
      <c r="S363" s="27"/>
      <c r="T363" s="27"/>
      <c r="U363" s="27"/>
      <c r="V363" s="6"/>
      <c r="W363" s="6"/>
      <c r="X363" s="6"/>
    </row>
    <row r="364" spans="5:24" hidden="1">
      <c r="E364" s="6"/>
      <c r="F364" s="25">
        <v>47392</v>
      </c>
      <c r="G364" s="27"/>
      <c r="H364" s="27"/>
      <c r="I364" s="27"/>
      <c r="J364" s="82"/>
      <c r="K364" s="27"/>
      <c r="L364" s="27"/>
      <c r="M364" s="6"/>
      <c r="N364" s="25">
        <v>47392</v>
      </c>
      <c r="O364" s="27"/>
      <c r="P364" s="27"/>
      <c r="Q364" s="27"/>
      <c r="R364" s="27"/>
      <c r="S364" s="27"/>
      <c r="T364" s="27"/>
      <c r="U364" s="27"/>
      <c r="V364" s="6"/>
      <c r="W364" s="6"/>
      <c r="X364" s="6"/>
    </row>
    <row r="365" spans="5:24" hidden="1">
      <c r="E365" s="6"/>
      <c r="F365" s="25">
        <v>47423</v>
      </c>
      <c r="G365" s="27"/>
      <c r="H365" s="27"/>
      <c r="I365" s="27"/>
      <c r="J365" s="82"/>
      <c r="K365" s="27"/>
      <c r="L365" s="27"/>
      <c r="M365" s="6"/>
      <c r="N365" s="25">
        <v>47423</v>
      </c>
      <c r="O365" s="27"/>
      <c r="P365" s="27"/>
      <c r="Q365" s="27"/>
      <c r="R365" s="27"/>
      <c r="S365" s="27"/>
      <c r="T365" s="27"/>
      <c r="U365" s="27"/>
      <c r="V365" s="6"/>
      <c r="W365" s="6"/>
      <c r="X365" s="6"/>
    </row>
    <row r="366" spans="5:24" hidden="1">
      <c r="E366" s="6"/>
      <c r="F366" s="25">
        <v>47453</v>
      </c>
      <c r="G366" s="27"/>
      <c r="H366" s="27"/>
      <c r="I366" s="27"/>
      <c r="J366" s="82"/>
      <c r="K366" s="27"/>
      <c r="L366" s="27"/>
      <c r="M366" s="6"/>
      <c r="N366" s="25">
        <v>47453</v>
      </c>
      <c r="O366" s="27"/>
      <c r="P366" s="27"/>
      <c r="Q366" s="27"/>
      <c r="R366" s="27"/>
      <c r="S366" s="27"/>
      <c r="T366" s="27"/>
      <c r="U366" s="27"/>
      <c r="V366" s="6"/>
      <c r="W366" s="6"/>
      <c r="X366" s="6"/>
    </row>
    <row r="367" spans="5:24" hidden="1">
      <c r="E367" s="6"/>
      <c r="F367" s="25">
        <v>47484</v>
      </c>
      <c r="G367" s="27"/>
      <c r="H367" s="27"/>
      <c r="I367" s="27"/>
      <c r="J367" s="82"/>
      <c r="K367" s="27"/>
      <c r="L367" s="27"/>
      <c r="M367" s="6"/>
      <c r="N367" s="25">
        <v>47484</v>
      </c>
      <c r="O367" s="27"/>
      <c r="P367" s="27"/>
      <c r="Q367" s="27"/>
      <c r="R367" s="27"/>
      <c r="S367" s="27"/>
      <c r="T367" s="27"/>
      <c r="U367" s="27"/>
      <c r="V367" s="6"/>
      <c r="W367" s="6"/>
      <c r="X367" s="6"/>
    </row>
    <row r="368" spans="5:24" hidden="1">
      <c r="E368" s="6"/>
      <c r="F368" s="25">
        <v>47515</v>
      </c>
      <c r="G368" s="27"/>
      <c r="H368" s="27"/>
      <c r="I368" s="27"/>
      <c r="J368" s="82"/>
      <c r="K368" s="27"/>
      <c r="L368" s="27"/>
      <c r="M368" s="6"/>
      <c r="N368" s="25">
        <v>47515</v>
      </c>
      <c r="O368" s="27"/>
      <c r="P368" s="27"/>
      <c r="Q368" s="27"/>
      <c r="R368" s="27"/>
      <c r="S368" s="27"/>
      <c r="T368" s="27"/>
      <c r="U368" s="27"/>
      <c r="V368" s="6"/>
      <c r="W368" s="6"/>
      <c r="X368" s="6"/>
    </row>
    <row r="369" spans="5:24" hidden="1">
      <c r="E369" s="6"/>
      <c r="F369" s="25">
        <v>47543</v>
      </c>
      <c r="G369" s="27"/>
      <c r="H369" s="27"/>
      <c r="I369" s="27"/>
      <c r="J369" s="82"/>
      <c r="K369" s="27"/>
      <c r="L369" s="27"/>
      <c r="M369" s="6"/>
      <c r="N369" s="25">
        <v>47543</v>
      </c>
      <c r="O369" s="27"/>
      <c r="P369" s="27"/>
      <c r="Q369" s="27"/>
      <c r="R369" s="27"/>
      <c r="S369" s="27"/>
      <c r="T369" s="27"/>
      <c r="U369" s="27"/>
      <c r="V369" s="6"/>
      <c r="W369" s="6"/>
      <c r="X369" s="6"/>
    </row>
    <row r="370" spans="5:24" hidden="1">
      <c r="E370" s="6"/>
      <c r="F370" s="25">
        <v>47574</v>
      </c>
      <c r="G370" s="27"/>
      <c r="H370" s="27"/>
      <c r="I370" s="27"/>
      <c r="J370" s="82"/>
      <c r="K370" s="27"/>
      <c r="L370" s="27"/>
      <c r="M370" s="6"/>
      <c r="N370" s="25">
        <v>47574</v>
      </c>
      <c r="O370" s="27"/>
      <c r="P370" s="27"/>
      <c r="Q370" s="27"/>
      <c r="R370" s="27"/>
      <c r="S370" s="27"/>
      <c r="T370" s="27"/>
      <c r="U370" s="27"/>
      <c r="V370" s="6"/>
      <c r="W370" s="6"/>
      <c r="X370" s="6"/>
    </row>
    <row r="371" spans="5:24" hidden="1">
      <c r="E371" s="6"/>
      <c r="F371" s="25">
        <v>47604</v>
      </c>
      <c r="G371" s="27"/>
      <c r="H371" s="27"/>
      <c r="I371" s="27"/>
      <c r="J371" s="82"/>
      <c r="K371" s="27"/>
      <c r="L371" s="27"/>
      <c r="M371" s="6"/>
      <c r="N371" s="25">
        <v>47604</v>
      </c>
      <c r="O371" s="27"/>
      <c r="P371" s="27"/>
      <c r="Q371" s="27"/>
      <c r="R371" s="27"/>
      <c r="S371" s="27"/>
      <c r="T371" s="27"/>
      <c r="U371" s="27"/>
      <c r="V371" s="6"/>
      <c r="W371" s="6"/>
      <c r="X371" s="6"/>
    </row>
    <row r="372" spans="5:24" hidden="1">
      <c r="E372" s="6"/>
      <c r="F372" s="25">
        <v>47635</v>
      </c>
      <c r="G372" s="27"/>
      <c r="H372" s="27"/>
      <c r="I372" s="27"/>
      <c r="J372" s="82"/>
      <c r="K372" s="27"/>
      <c r="L372" s="27"/>
      <c r="M372" s="6"/>
      <c r="N372" s="25">
        <v>47635</v>
      </c>
      <c r="O372" s="27"/>
      <c r="P372" s="27"/>
      <c r="Q372" s="27"/>
      <c r="R372" s="27"/>
      <c r="S372" s="27"/>
      <c r="T372" s="27"/>
      <c r="U372" s="27"/>
      <c r="V372" s="6"/>
      <c r="W372" s="6"/>
      <c r="X372" s="6"/>
    </row>
    <row r="373" spans="5:24" hidden="1">
      <c r="E373" s="6"/>
      <c r="F373" s="25">
        <v>47665</v>
      </c>
      <c r="G373" s="27"/>
      <c r="H373" s="27"/>
      <c r="I373" s="27"/>
      <c r="J373" s="82"/>
      <c r="K373" s="27"/>
      <c r="L373" s="27"/>
      <c r="M373" s="6"/>
      <c r="N373" s="25">
        <v>47665</v>
      </c>
      <c r="O373" s="27"/>
      <c r="P373" s="27"/>
      <c r="Q373" s="27"/>
      <c r="R373" s="27"/>
      <c r="S373" s="27"/>
      <c r="T373" s="27"/>
      <c r="U373" s="27"/>
      <c r="V373" s="6"/>
      <c r="W373" s="6"/>
      <c r="X373" s="6"/>
    </row>
    <row r="374" spans="5:24" hidden="1">
      <c r="E374" s="6"/>
      <c r="F374" s="25">
        <v>47696</v>
      </c>
      <c r="G374" s="27"/>
      <c r="H374" s="27"/>
      <c r="I374" s="27"/>
      <c r="J374" s="82"/>
      <c r="K374" s="27"/>
      <c r="L374" s="27"/>
      <c r="M374" s="6"/>
      <c r="N374" s="25">
        <v>47696</v>
      </c>
      <c r="O374" s="27"/>
      <c r="P374" s="27"/>
      <c r="Q374" s="27"/>
      <c r="R374" s="27"/>
      <c r="S374" s="27"/>
      <c r="T374" s="27"/>
      <c r="U374" s="27"/>
      <c r="V374" s="6"/>
      <c r="W374" s="6"/>
      <c r="X374" s="6"/>
    </row>
    <row r="375" spans="5:24" hidden="1">
      <c r="E375" s="6"/>
      <c r="F375" s="25">
        <v>47727</v>
      </c>
      <c r="G375" s="27"/>
      <c r="H375" s="27"/>
      <c r="I375" s="27"/>
      <c r="J375" s="82"/>
      <c r="K375" s="27"/>
      <c r="L375" s="27"/>
      <c r="M375" s="6"/>
      <c r="N375" s="25">
        <v>47727</v>
      </c>
      <c r="O375" s="27"/>
      <c r="P375" s="27"/>
      <c r="Q375" s="27"/>
      <c r="R375" s="27"/>
      <c r="S375" s="27"/>
      <c r="T375" s="27"/>
      <c r="U375" s="27"/>
      <c r="V375" s="6"/>
      <c r="W375" s="6"/>
      <c r="X375" s="6"/>
    </row>
    <row r="376" spans="5:24" hidden="1">
      <c r="E376" s="6"/>
      <c r="F376" s="25">
        <v>47757</v>
      </c>
      <c r="G376" s="27"/>
      <c r="H376" s="27"/>
      <c r="I376" s="27"/>
      <c r="J376" s="82"/>
      <c r="K376" s="27"/>
      <c r="L376" s="27"/>
      <c r="M376" s="6"/>
      <c r="N376" s="25">
        <v>47757</v>
      </c>
      <c r="O376" s="27"/>
      <c r="P376" s="27"/>
      <c r="Q376" s="27"/>
      <c r="R376" s="27"/>
      <c r="S376" s="27"/>
      <c r="T376" s="27"/>
      <c r="U376" s="27"/>
      <c r="V376" s="6"/>
      <c r="W376" s="6"/>
      <c r="X376" s="6"/>
    </row>
    <row r="377" spans="5:24" hidden="1">
      <c r="E377" s="6"/>
      <c r="F377" s="25">
        <v>47788</v>
      </c>
      <c r="G377" s="27"/>
      <c r="H377" s="27"/>
      <c r="I377" s="27"/>
      <c r="J377" s="82"/>
      <c r="K377" s="27"/>
      <c r="L377" s="27"/>
      <c r="M377" s="6"/>
      <c r="N377" s="25">
        <v>47788</v>
      </c>
      <c r="O377" s="27"/>
      <c r="P377" s="27"/>
      <c r="Q377" s="27"/>
      <c r="R377" s="27"/>
      <c r="S377" s="27"/>
      <c r="T377" s="27"/>
      <c r="U377" s="27"/>
      <c r="V377" s="6"/>
      <c r="W377" s="6"/>
      <c r="X377" s="6"/>
    </row>
    <row r="378" spans="5:24" hidden="1">
      <c r="E378" s="6"/>
      <c r="F378" s="25">
        <v>47818</v>
      </c>
      <c r="G378" s="27"/>
      <c r="H378" s="27"/>
      <c r="I378" s="27"/>
      <c r="J378" s="82"/>
      <c r="K378" s="27"/>
      <c r="L378" s="27"/>
      <c r="M378" s="6"/>
      <c r="N378" s="25">
        <v>47818</v>
      </c>
      <c r="O378" s="27"/>
      <c r="P378" s="27"/>
      <c r="Q378" s="27"/>
      <c r="R378" s="27"/>
      <c r="S378" s="27"/>
      <c r="T378" s="27"/>
      <c r="U378" s="27"/>
      <c r="V378" s="6"/>
      <c r="W378" s="6"/>
      <c r="X378" s="6"/>
    </row>
    <row r="379" spans="5:24" hidden="1">
      <c r="E379" s="6"/>
      <c r="F379" s="25">
        <v>47849</v>
      </c>
      <c r="G379" s="27"/>
      <c r="H379" s="27"/>
      <c r="I379" s="27"/>
      <c r="J379" s="82"/>
      <c r="K379" s="27"/>
      <c r="L379" s="27"/>
      <c r="M379" s="6"/>
      <c r="N379" s="25">
        <v>47849</v>
      </c>
      <c r="O379" s="27"/>
      <c r="P379" s="27"/>
      <c r="Q379" s="27"/>
      <c r="R379" s="27"/>
      <c r="S379" s="27"/>
      <c r="T379" s="27"/>
      <c r="U379" s="27"/>
      <c r="V379" s="6"/>
      <c r="W379" s="6"/>
      <c r="X379" s="6"/>
    </row>
    <row r="380" spans="5:24" hidden="1">
      <c r="E380" s="6"/>
      <c r="F380" s="25">
        <v>47880</v>
      </c>
      <c r="G380" s="27"/>
      <c r="H380" s="27"/>
      <c r="I380" s="27"/>
      <c r="J380" s="82"/>
      <c r="K380" s="27"/>
      <c r="L380" s="27"/>
      <c r="M380" s="6"/>
      <c r="N380" s="25">
        <v>47880</v>
      </c>
      <c r="O380" s="27"/>
      <c r="P380" s="27"/>
      <c r="Q380" s="27"/>
      <c r="R380" s="27"/>
      <c r="S380" s="27"/>
      <c r="T380" s="27"/>
      <c r="U380" s="27"/>
      <c r="V380" s="6"/>
      <c r="W380" s="6"/>
      <c r="X380" s="6"/>
    </row>
    <row r="381" spans="5:24" hidden="1">
      <c r="E381" s="6"/>
      <c r="F381" s="25">
        <v>47908</v>
      </c>
      <c r="G381" s="27"/>
      <c r="H381" s="27"/>
      <c r="I381" s="27"/>
      <c r="J381" s="82"/>
      <c r="K381" s="27"/>
      <c r="L381" s="27"/>
      <c r="M381" s="6"/>
      <c r="N381" s="25">
        <v>47908</v>
      </c>
      <c r="O381" s="27"/>
      <c r="P381" s="27"/>
      <c r="Q381" s="27"/>
      <c r="R381" s="27"/>
      <c r="S381" s="27"/>
      <c r="T381" s="27"/>
      <c r="U381" s="27"/>
      <c r="V381" s="6"/>
      <c r="W381" s="6"/>
      <c r="X381" s="6"/>
    </row>
    <row r="382" spans="5:24" hidden="1">
      <c r="E382" s="6"/>
      <c r="F382" s="25">
        <v>47939</v>
      </c>
      <c r="G382" s="27"/>
      <c r="H382" s="27"/>
      <c r="I382" s="27"/>
      <c r="J382" s="82"/>
      <c r="K382" s="27"/>
      <c r="L382" s="27"/>
      <c r="M382" s="6"/>
      <c r="N382" s="25">
        <v>47939</v>
      </c>
      <c r="O382" s="27"/>
      <c r="P382" s="27"/>
      <c r="Q382" s="27"/>
      <c r="R382" s="27"/>
      <c r="S382" s="27"/>
      <c r="T382" s="27"/>
      <c r="U382" s="27"/>
      <c r="V382" s="6"/>
      <c r="W382" s="6"/>
      <c r="X382" s="6"/>
    </row>
    <row r="383" spans="5:24" hidden="1">
      <c r="E383" s="6"/>
      <c r="F383" s="25">
        <v>47969</v>
      </c>
      <c r="G383" s="27"/>
      <c r="H383" s="27"/>
      <c r="I383" s="27"/>
      <c r="J383" s="82"/>
      <c r="K383" s="27"/>
      <c r="L383" s="27"/>
      <c r="M383" s="6"/>
      <c r="N383" s="25">
        <v>47969</v>
      </c>
      <c r="O383" s="27"/>
      <c r="P383" s="27"/>
      <c r="Q383" s="27"/>
      <c r="R383" s="27"/>
      <c r="S383" s="27"/>
      <c r="T383" s="27"/>
      <c r="U383" s="27"/>
      <c r="V383" s="6"/>
      <c r="W383" s="6"/>
      <c r="X383" s="6"/>
    </row>
    <row r="384" spans="5:24" hidden="1">
      <c r="E384" s="6"/>
      <c r="F384" s="25">
        <v>48000</v>
      </c>
      <c r="G384" s="27"/>
      <c r="H384" s="27"/>
      <c r="I384" s="27"/>
      <c r="J384" s="82"/>
      <c r="K384" s="27"/>
      <c r="L384" s="27"/>
      <c r="M384" s="6"/>
      <c r="N384" s="25">
        <v>48000</v>
      </c>
      <c r="O384" s="27"/>
      <c r="P384" s="27"/>
      <c r="Q384" s="27"/>
      <c r="R384" s="27"/>
      <c r="S384" s="27"/>
      <c r="T384" s="27"/>
      <c r="U384" s="27"/>
      <c r="V384" s="6"/>
      <c r="W384" s="6"/>
      <c r="X384" s="6"/>
    </row>
    <row r="385" spans="5:24" hidden="1">
      <c r="E385" s="6"/>
      <c r="F385" s="25">
        <v>48030</v>
      </c>
      <c r="G385" s="27"/>
      <c r="H385" s="27"/>
      <c r="I385" s="27"/>
      <c r="J385" s="82"/>
      <c r="K385" s="27"/>
      <c r="L385" s="27"/>
      <c r="M385" s="6"/>
      <c r="N385" s="25">
        <v>48030</v>
      </c>
      <c r="O385" s="27"/>
      <c r="P385" s="27"/>
      <c r="Q385" s="27"/>
      <c r="R385" s="27"/>
      <c r="S385" s="27"/>
      <c r="T385" s="27"/>
      <c r="U385" s="27"/>
      <c r="V385" s="6"/>
      <c r="W385" s="6"/>
      <c r="X385" s="6"/>
    </row>
    <row r="386" spans="5:24" hidden="1">
      <c r="E386" s="6"/>
      <c r="F386" s="25">
        <v>48061</v>
      </c>
      <c r="G386" s="27"/>
      <c r="H386" s="27"/>
      <c r="I386" s="27"/>
      <c r="J386" s="82"/>
      <c r="K386" s="27"/>
      <c r="L386" s="27"/>
      <c r="M386" s="6"/>
      <c r="N386" s="25">
        <v>48061</v>
      </c>
      <c r="O386" s="27"/>
      <c r="P386" s="27"/>
      <c r="Q386" s="27"/>
      <c r="R386" s="27"/>
      <c r="S386" s="27"/>
      <c r="T386" s="27"/>
      <c r="U386" s="27"/>
      <c r="V386" s="6"/>
      <c r="W386" s="6"/>
      <c r="X386" s="6"/>
    </row>
    <row r="387" spans="5:24" hidden="1">
      <c r="E387" s="6"/>
      <c r="F387" s="25">
        <v>48092</v>
      </c>
      <c r="G387" s="27"/>
      <c r="H387" s="27"/>
      <c r="I387" s="27"/>
      <c r="J387" s="82"/>
      <c r="K387" s="27"/>
      <c r="L387" s="27"/>
      <c r="M387" s="6"/>
      <c r="N387" s="25">
        <v>48092</v>
      </c>
      <c r="O387" s="27"/>
      <c r="P387" s="27"/>
      <c r="Q387" s="27"/>
      <c r="R387" s="27"/>
      <c r="S387" s="27"/>
      <c r="T387" s="27"/>
      <c r="U387" s="27"/>
      <c r="V387" s="6"/>
      <c r="W387" s="6"/>
      <c r="X387" s="6"/>
    </row>
    <row r="388" spans="5:24" hidden="1">
      <c r="E388" s="6"/>
      <c r="F388" s="25">
        <v>48122</v>
      </c>
      <c r="G388" s="27"/>
      <c r="H388" s="27"/>
      <c r="I388" s="27"/>
      <c r="J388" s="82"/>
      <c r="K388" s="27"/>
      <c r="L388" s="27"/>
      <c r="M388" s="6"/>
      <c r="N388" s="25">
        <v>48122</v>
      </c>
      <c r="O388" s="27"/>
      <c r="P388" s="27"/>
      <c r="Q388" s="27"/>
      <c r="R388" s="27"/>
      <c r="S388" s="27"/>
      <c r="T388" s="27"/>
      <c r="U388" s="27"/>
      <c r="V388" s="6"/>
      <c r="W388" s="6"/>
      <c r="X388" s="6"/>
    </row>
    <row r="389" spans="5:24" hidden="1">
      <c r="E389" s="6"/>
      <c r="F389" s="25">
        <v>48153</v>
      </c>
      <c r="G389" s="27"/>
      <c r="H389" s="27"/>
      <c r="I389" s="27"/>
      <c r="J389" s="82"/>
      <c r="K389" s="27"/>
      <c r="L389" s="27"/>
      <c r="M389" s="6"/>
      <c r="N389" s="25">
        <v>48153</v>
      </c>
      <c r="O389" s="27"/>
      <c r="P389" s="27"/>
      <c r="Q389" s="27"/>
      <c r="R389" s="27"/>
      <c r="S389" s="27"/>
      <c r="T389" s="27"/>
      <c r="U389" s="27"/>
      <c r="V389" s="6"/>
      <c r="W389" s="6"/>
      <c r="X389" s="6"/>
    </row>
    <row r="390" spans="5:24" hidden="1">
      <c r="E390" s="6"/>
      <c r="F390" s="25">
        <v>48183</v>
      </c>
      <c r="G390" s="27"/>
      <c r="H390" s="27"/>
      <c r="I390" s="27"/>
      <c r="J390" s="82"/>
      <c r="K390" s="27"/>
      <c r="L390" s="27"/>
      <c r="M390" s="6"/>
      <c r="N390" s="25">
        <v>48183</v>
      </c>
      <c r="O390" s="27"/>
      <c r="P390" s="27"/>
      <c r="Q390" s="27"/>
      <c r="R390" s="27"/>
      <c r="S390" s="27"/>
      <c r="T390" s="27"/>
      <c r="U390" s="27"/>
      <c r="V390" s="6"/>
      <c r="W390" s="6"/>
      <c r="X390" s="6"/>
    </row>
    <row r="391" spans="5:24" hidden="1">
      <c r="E391" s="6"/>
      <c r="F391" s="25">
        <v>48214</v>
      </c>
      <c r="G391" s="27"/>
      <c r="H391" s="27"/>
      <c r="I391" s="27"/>
      <c r="J391" s="82"/>
      <c r="K391" s="27"/>
      <c r="L391" s="27"/>
      <c r="M391" s="6"/>
      <c r="N391" s="25">
        <v>48214</v>
      </c>
      <c r="O391" s="27"/>
      <c r="P391" s="27"/>
      <c r="Q391" s="27"/>
      <c r="R391" s="27"/>
      <c r="S391" s="27"/>
      <c r="T391" s="27"/>
      <c r="U391" s="27"/>
      <c r="V391" s="6"/>
      <c r="W391" s="6"/>
      <c r="X391" s="6"/>
    </row>
    <row r="392" spans="5:24" hidden="1">
      <c r="E392" s="6"/>
      <c r="F392" s="25">
        <v>48245</v>
      </c>
      <c r="G392" s="27"/>
      <c r="H392" s="27"/>
      <c r="I392" s="27"/>
      <c r="J392" s="82"/>
      <c r="K392" s="27"/>
      <c r="L392" s="27"/>
      <c r="M392" s="6"/>
      <c r="N392" s="25">
        <v>48245</v>
      </c>
      <c r="O392" s="27"/>
      <c r="P392" s="27"/>
      <c r="Q392" s="27"/>
      <c r="R392" s="27"/>
      <c r="S392" s="27"/>
      <c r="T392" s="27"/>
      <c r="U392" s="27"/>
      <c r="V392" s="6"/>
      <c r="W392" s="6"/>
      <c r="X392" s="6"/>
    </row>
    <row r="393" spans="5:24" hidden="1">
      <c r="E393" s="6"/>
      <c r="F393" s="25">
        <v>48274</v>
      </c>
      <c r="G393" s="27"/>
      <c r="H393" s="27"/>
      <c r="I393" s="27"/>
      <c r="J393" s="82"/>
      <c r="K393" s="27"/>
      <c r="L393" s="27"/>
      <c r="M393" s="6"/>
      <c r="N393" s="25">
        <v>48274</v>
      </c>
      <c r="O393" s="27"/>
      <c r="P393" s="27"/>
      <c r="Q393" s="27"/>
      <c r="R393" s="27"/>
      <c r="S393" s="27"/>
      <c r="T393" s="27"/>
      <c r="U393" s="27"/>
      <c r="V393" s="6"/>
      <c r="W393" s="6"/>
      <c r="X393" s="6"/>
    </row>
    <row r="394" spans="5:24" hidden="1">
      <c r="E394" s="6"/>
      <c r="F394" s="25">
        <v>48305</v>
      </c>
      <c r="G394" s="27"/>
      <c r="H394" s="27"/>
      <c r="I394" s="27"/>
      <c r="J394" s="82"/>
      <c r="K394" s="27"/>
      <c r="L394" s="27"/>
      <c r="M394" s="6"/>
      <c r="N394" s="25">
        <v>48305</v>
      </c>
      <c r="O394" s="27"/>
      <c r="P394" s="27"/>
      <c r="Q394" s="27"/>
      <c r="R394" s="27"/>
      <c r="S394" s="27"/>
      <c r="T394" s="27"/>
      <c r="U394" s="27"/>
      <c r="V394" s="6"/>
      <c r="W394" s="6"/>
      <c r="X394" s="6"/>
    </row>
    <row r="395" spans="5:24" hidden="1">
      <c r="E395" s="6"/>
      <c r="F395" s="25">
        <v>48335</v>
      </c>
      <c r="G395" s="27"/>
      <c r="H395" s="27"/>
      <c r="I395" s="27"/>
      <c r="J395" s="82"/>
      <c r="K395" s="27"/>
      <c r="L395" s="27"/>
      <c r="M395" s="6"/>
      <c r="N395" s="25">
        <v>48335</v>
      </c>
      <c r="O395" s="27"/>
      <c r="P395" s="27"/>
      <c r="Q395" s="27"/>
      <c r="R395" s="27"/>
      <c r="S395" s="27"/>
      <c r="T395" s="27"/>
      <c r="U395" s="27"/>
      <c r="V395" s="6"/>
      <c r="W395" s="6"/>
      <c r="X395" s="6"/>
    </row>
    <row r="396" spans="5:24" hidden="1">
      <c r="E396" s="6"/>
      <c r="F396" s="25">
        <v>48366</v>
      </c>
      <c r="G396" s="27"/>
      <c r="H396" s="27"/>
      <c r="I396" s="27"/>
      <c r="J396" s="82"/>
      <c r="K396" s="27"/>
      <c r="L396" s="27"/>
      <c r="M396" s="6"/>
      <c r="N396" s="25">
        <v>48366</v>
      </c>
      <c r="O396" s="27"/>
      <c r="P396" s="27"/>
      <c r="Q396" s="27"/>
      <c r="R396" s="27"/>
      <c r="S396" s="27"/>
      <c r="T396" s="27"/>
      <c r="U396" s="27"/>
      <c r="V396" s="6"/>
      <c r="W396" s="6"/>
      <c r="X396" s="6"/>
    </row>
    <row r="397" spans="5:24" hidden="1">
      <c r="E397" s="6"/>
      <c r="F397" s="25">
        <v>48396</v>
      </c>
      <c r="G397" s="27"/>
      <c r="H397" s="27"/>
      <c r="I397" s="27"/>
      <c r="J397" s="82"/>
      <c r="K397" s="27"/>
      <c r="L397" s="27"/>
      <c r="M397" s="6"/>
      <c r="N397" s="25">
        <v>48396</v>
      </c>
      <c r="O397" s="27"/>
      <c r="P397" s="27"/>
      <c r="Q397" s="27"/>
      <c r="R397" s="27"/>
      <c r="S397" s="27"/>
      <c r="T397" s="27"/>
      <c r="U397" s="27"/>
      <c r="V397" s="6"/>
      <c r="W397" s="6"/>
      <c r="X397" s="6"/>
    </row>
    <row r="398" spans="5:24" hidden="1">
      <c r="E398" s="6"/>
      <c r="F398" s="25">
        <v>48427</v>
      </c>
      <c r="G398" s="27"/>
      <c r="H398" s="27"/>
      <c r="I398" s="27"/>
      <c r="J398" s="82"/>
      <c r="K398" s="27"/>
      <c r="L398" s="27"/>
      <c r="M398" s="6"/>
      <c r="N398" s="25">
        <v>48427</v>
      </c>
      <c r="O398" s="27"/>
      <c r="P398" s="27"/>
      <c r="Q398" s="27"/>
      <c r="R398" s="27"/>
      <c r="S398" s="27"/>
      <c r="T398" s="27"/>
      <c r="U398" s="27"/>
      <c r="V398" s="6"/>
      <c r="W398" s="6"/>
      <c r="X398" s="6"/>
    </row>
    <row r="399" spans="5:24" hidden="1">
      <c r="E399" s="6"/>
      <c r="F399" s="25">
        <v>48458</v>
      </c>
      <c r="G399" s="27"/>
      <c r="H399" s="27"/>
      <c r="I399" s="27"/>
      <c r="J399" s="82"/>
      <c r="K399" s="27"/>
      <c r="L399" s="27"/>
      <c r="M399" s="6"/>
      <c r="N399" s="25">
        <v>48458</v>
      </c>
      <c r="O399" s="27"/>
      <c r="P399" s="27"/>
      <c r="Q399" s="27"/>
      <c r="R399" s="27"/>
      <c r="S399" s="27"/>
      <c r="T399" s="27"/>
      <c r="U399" s="27"/>
      <c r="V399" s="6"/>
      <c r="W399" s="6"/>
      <c r="X399" s="6"/>
    </row>
    <row r="400" spans="5:24" hidden="1">
      <c r="E400" s="6"/>
      <c r="F400" s="25">
        <v>48488</v>
      </c>
      <c r="G400" s="27"/>
      <c r="H400" s="27"/>
      <c r="I400" s="27"/>
      <c r="J400" s="82"/>
      <c r="K400" s="27"/>
      <c r="L400" s="27"/>
      <c r="M400" s="6"/>
      <c r="N400" s="25">
        <v>48488</v>
      </c>
      <c r="O400" s="27"/>
      <c r="P400" s="27"/>
      <c r="Q400" s="27"/>
      <c r="R400" s="27"/>
      <c r="S400" s="27"/>
      <c r="T400" s="27"/>
      <c r="U400" s="27"/>
      <c r="V400" s="6"/>
      <c r="W400" s="6"/>
      <c r="X400" s="6"/>
    </row>
    <row r="401" spans="5:24" hidden="1">
      <c r="E401" s="6"/>
      <c r="F401" s="25">
        <v>48519</v>
      </c>
      <c r="G401" s="27"/>
      <c r="H401" s="27"/>
      <c r="I401" s="27"/>
      <c r="J401" s="82"/>
      <c r="K401" s="27"/>
      <c r="L401" s="27"/>
      <c r="M401" s="6"/>
      <c r="N401" s="25">
        <v>48519</v>
      </c>
      <c r="O401" s="27"/>
      <c r="P401" s="27"/>
      <c r="Q401" s="27"/>
      <c r="R401" s="27"/>
      <c r="S401" s="27"/>
      <c r="T401" s="27"/>
      <c r="U401" s="27"/>
      <c r="V401" s="6"/>
      <c r="W401" s="6"/>
      <c r="X401" s="6"/>
    </row>
    <row r="402" spans="5:24" hidden="1">
      <c r="E402" s="6"/>
      <c r="F402" s="25">
        <v>48549</v>
      </c>
      <c r="G402" s="27"/>
      <c r="H402" s="27"/>
      <c r="I402" s="27"/>
      <c r="J402" s="82"/>
      <c r="K402" s="27"/>
      <c r="L402" s="27"/>
      <c r="M402" s="6"/>
      <c r="N402" s="25">
        <v>48549</v>
      </c>
      <c r="O402" s="27"/>
      <c r="P402" s="27"/>
      <c r="Q402" s="27"/>
      <c r="R402" s="27"/>
      <c r="S402" s="27"/>
      <c r="T402" s="27"/>
      <c r="U402" s="27"/>
      <c r="V402" s="6"/>
      <c r="W402" s="6"/>
      <c r="X402" s="6"/>
    </row>
    <row r="403" spans="5:24" hidden="1">
      <c r="E403" s="6"/>
      <c r="F403" s="25">
        <v>48580</v>
      </c>
      <c r="G403" s="27"/>
      <c r="H403" s="27"/>
      <c r="I403" s="27"/>
      <c r="J403" s="82"/>
      <c r="K403" s="27"/>
      <c r="L403" s="27"/>
      <c r="M403" s="6"/>
      <c r="N403" s="25">
        <v>48580</v>
      </c>
      <c r="O403" s="27"/>
      <c r="P403" s="27"/>
      <c r="Q403" s="27"/>
      <c r="R403" s="27"/>
      <c r="S403" s="27"/>
      <c r="T403" s="27"/>
      <c r="U403" s="27"/>
      <c r="V403" s="6"/>
      <c r="W403" s="6"/>
      <c r="X403" s="6"/>
    </row>
    <row r="404" spans="5:24" hidden="1">
      <c r="E404" s="6"/>
      <c r="F404" s="25">
        <v>48611</v>
      </c>
      <c r="G404" s="27"/>
      <c r="H404" s="27"/>
      <c r="I404" s="27"/>
      <c r="J404" s="82"/>
      <c r="K404" s="27"/>
      <c r="L404" s="27"/>
      <c r="M404" s="6"/>
      <c r="N404" s="25">
        <v>48611</v>
      </c>
      <c r="O404" s="27"/>
      <c r="P404" s="27"/>
      <c r="Q404" s="27"/>
      <c r="R404" s="27"/>
      <c r="S404" s="27"/>
      <c r="T404" s="27"/>
      <c r="U404" s="27"/>
      <c r="V404" s="6"/>
      <c r="W404" s="6"/>
      <c r="X404" s="6"/>
    </row>
    <row r="405" spans="5:24" hidden="1">
      <c r="E405" s="6"/>
      <c r="F405" s="25">
        <v>48639</v>
      </c>
      <c r="G405" s="27"/>
      <c r="H405" s="27"/>
      <c r="I405" s="27"/>
      <c r="J405" s="82"/>
      <c r="K405" s="27"/>
      <c r="L405" s="27"/>
      <c r="M405" s="6"/>
      <c r="N405" s="25">
        <v>48639</v>
      </c>
      <c r="O405" s="27"/>
      <c r="P405" s="27"/>
      <c r="Q405" s="27"/>
      <c r="R405" s="27"/>
      <c r="S405" s="27"/>
      <c r="T405" s="27"/>
      <c r="U405" s="27"/>
      <c r="V405" s="6"/>
      <c r="W405" s="6"/>
      <c r="X405" s="6"/>
    </row>
    <row r="406" spans="5:24" hidden="1">
      <c r="E406" s="6"/>
      <c r="F406" s="25">
        <v>48670</v>
      </c>
      <c r="G406" s="27"/>
      <c r="H406" s="27"/>
      <c r="I406" s="27"/>
      <c r="J406" s="82"/>
      <c r="K406" s="27"/>
      <c r="L406" s="27"/>
      <c r="M406" s="6"/>
      <c r="N406" s="25">
        <v>48670</v>
      </c>
      <c r="O406" s="27"/>
      <c r="P406" s="27"/>
      <c r="Q406" s="27"/>
      <c r="R406" s="27"/>
      <c r="S406" s="27"/>
      <c r="T406" s="27"/>
      <c r="U406" s="27"/>
      <c r="V406" s="6"/>
      <c r="W406" s="6"/>
      <c r="X406" s="6"/>
    </row>
    <row r="407" spans="5:24" hidden="1">
      <c r="E407" s="6"/>
      <c r="F407" s="25">
        <v>48700</v>
      </c>
      <c r="G407" s="27"/>
      <c r="H407" s="27"/>
      <c r="I407" s="27"/>
      <c r="J407" s="82"/>
      <c r="K407" s="27"/>
      <c r="L407" s="27"/>
      <c r="M407" s="6"/>
      <c r="N407" s="25">
        <v>48700</v>
      </c>
      <c r="O407" s="27"/>
      <c r="P407" s="27"/>
      <c r="Q407" s="27"/>
      <c r="R407" s="27"/>
      <c r="S407" s="27"/>
      <c r="T407" s="27"/>
      <c r="U407" s="27"/>
      <c r="V407" s="6"/>
      <c r="W407" s="6"/>
      <c r="X407" s="6"/>
    </row>
    <row r="408" spans="5:24" hidden="1">
      <c r="E408" s="6"/>
      <c r="F408" s="25">
        <v>48731</v>
      </c>
      <c r="G408" s="27"/>
      <c r="H408" s="27"/>
      <c r="I408" s="27"/>
      <c r="J408" s="82"/>
      <c r="K408" s="27"/>
      <c r="L408" s="27"/>
      <c r="M408" s="6"/>
      <c r="N408" s="25">
        <v>48731</v>
      </c>
      <c r="O408" s="27"/>
      <c r="P408" s="27"/>
      <c r="Q408" s="27"/>
      <c r="R408" s="27"/>
      <c r="S408" s="27"/>
      <c r="T408" s="27"/>
      <c r="U408" s="27"/>
      <c r="V408" s="6"/>
      <c r="W408" s="6"/>
      <c r="X408" s="6"/>
    </row>
    <row r="409" spans="5:24" hidden="1">
      <c r="E409" s="6"/>
      <c r="F409" s="25">
        <v>48761</v>
      </c>
      <c r="G409" s="27"/>
      <c r="H409" s="27"/>
      <c r="I409" s="27"/>
      <c r="J409" s="82"/>
      <c r="K409" s="27"/>
      <c r="L409" s="27"/>
      <c r="M409" s="6"/>
      <c r="N409" s="25">
        <v>48761</v>
      </c>
      <c r="O409" s="27"/>
      <c r="P409" s="27"/>
      <c r="Q409" s="27"/>
      <c r="R409" s="27"/>
      <c r="S409" s="27"/>
      <c r="T409" s="27"/>
      <c r="U409" s="27"/>
      <c r="V409" s="6"/>
      <c r="W409" s="6"/>
      <c r="X409" s="6"/>
    </row>
    <row r="410" spans="5:24" hidden="1">
      <c r="E410" s="6"/>
      <c r="F410" s="25">
        <v>48792</v>
      </c>
      <c r="G410" s="27"/>
      <c r="H410" s="27"/>
      <c r="I410" s="27"/>
      <c r="J410" s="82"/>
      <c r="K410" s="27"/>
      <c r="L410" s="27"/>
      <c r="M410" s="6"/>
      <c r="N410" s="25">
        <v>48792</v>
      </c>
      <c r="O410" s="27"/>
      <c r="P410" s="27"/>
      <c r="Q410" s="27"/>
      <c r="R410" s="27"/>
      <c r="S410" s="27"/>
      <c r="T410" s="27"/>
      <c r="U410" s="27"/>
      <c r="V410" s="6"/>
      <c r="W410" s="6"/>
      <c r="X410" s="6"/>
    </row>
    <row r="411" spans="5:24" hidden="1">
      <c r="E411" s="6"/>
      <c r="F411" s="25">
        <v>48823</v>
      </c>
      <c r="G411" s="27"/>
      <c r="H411" s="27"/>
      <c r="I411" s="27"/>
      <c r="J411" s="82"/>
      <c r="K411" s="27"/>
      <c r="L411" s="27"/>
      <c r="M411" s="6"/>
      <c r="N411" s="25">
        <v>48823</v>
      </c>
      <c r="O411" s="27"/>
      <c r="P411" s="27"/>
      <c r="Q411" s="27"/>
      <c r="R411" s="27"/>
      <c r="S411" s="27"/>
      <c r="T411" s="27"/>
      <c r="U411" s="27"/>
      <c r="V411" s="6"/>
      <c r="W411" s="6"/>
      <c r="X411" s="6"/>
    </row>
    <row r="412" spans="5:24" hidden="1">
      <c r="E412" s="6"/>
      <c r="F412" s="25">
        <v>48853</v>
      </c>
      <c r="G412" s="27"/>
      <c r="H412" s="27"/>
      <c r="I412" s="27"/>
      <c r="J412" s="82"/>
      <c r="K412" s="27"/>
      <c r="L412" s="27"/>
      <c r="M412" s="6"/>
      <c r="N412" s="25">
        <v>48853</v>
      </c>
      <c r="O412" s="27"/>
      <c r="P412" s="27"/>
      <c r="Q412" s="27"/>
      <c r="R412" s="27"/>
      <c r="S412" s="27"/>
      <c r="T412" s="27"/>
      <c r="U412" s="27"/>
      <c r="V412" s="6"/>
      <c r="W412" s="6"/>
      <c r="X412" s="6"/>
    </row>
    <row r="413" spans="5:24" hidden="1">
      <c r="E413" s="6"/>
      <c r="F413" s="25">
        <v>48884</v>
      </c>
      <c r="G413" s="27"/>
      <c r="H413" s="27"/>
      <c r="I413" s="27"/>
      <c r="J413" s="82"/>
      <c r="K413" s="27"/>
      <c r="L413" s="27"/>
      <c r="M413" s="6"/>
      <c r="N413" s="25">
        <v>48884</v>
      </c>
      <c r="O413" s="27"/>
      <c r="P413" s="27"/>
      <c r="Q413" s="27"/>
      <c r="R413" s="27"/>
      <c r="S413" s="27"/>
      <c r="T413" s="27"/>
      <c r="U413" s="27"/>
      <c r="V413" s="6"/>
      <c r="W413" s="6"/>
      <c r="X413" s="6"/>
    </row>
    <row r="414" spans="5:24" hidden="1">
      <c r="E414" s="6"/>
      <c r="F414" s="25">
        <v>48914</v>
      </c>
      <c r="G414" s="27"/>
      <c r="H414" s="27"/>
      <c r="I414" s="27"/>
      <c r="J414" s="82"/>
      <c r="K414" s="27"/>
      <c r="L414" s="27"/>
      <c r="M414" s="6"/>
      <c r="N414" s="25">
        <v>48914</v>
      </c>
      <c r="O414" s="27"/>
      <c r="P414" s="27"/>
      <c r="Q414" s="27"/>
      <c r="R414" s="27"/>
      <c r="S414" s="27"/>
      <c r="T414" s="27"/>
      <c r="U414" s="27"/>
      <c r="V414" s="6"/>
      <c r="W414" s="6"/>
      <c r="X414" s="6"/>
    </row>
    <row r="415" spans="5:24" hidden="1">
      <c r="E415" s="6"/>
      <c r="F415" s="25">
        <v>48945</v>
      </c>
      <c r="G415" s="27"/>
      <c r="H415" s="27"/>
      <c r="I415" s="27"/>
      <c r="J415" s="82"/>
      <c r="K415" s="27"/>
      <c r="L415" s="27"/>
      <c r="M415" s="6"/>
      <c r="N415" s="25">
        <v>48945</v>
      </c>
      <c r="O415" s="27"/>
      <c r="P415" s="27"/>
      <c r="Q415" s="27"/>
      <c r="R415" s="27"/>
      <c r="S415" s="27"/>
      <c r="T415" s="27"/>
      <c r="U415" s="27"/>
      <c r="V415" s="6"/>
      <c r="W415" s="6"/>
      <c r="X415" s="6"/>
    </row>
    <row r="416" spans="5:24" hidden="1">
      <c r="E416" s="6"/>
      <c r="F416" s="25">
        <v>48976</v>
      </c>
      <c r="G416" s="27"/>
      <c r="H416" s="27"/>
      <c r="I416" s="27"/>
      <c r="J416" s="82"/>
      <c r="K416" s="27"/>
      <c r="L416" s="27"/>
      <c r="M416" s="6"/>
      <c r="N416" s="25">
        <v>48976</v>
      </c>
      <c r="O416" s="27"/>
      <c r="P416" s="27"/>
      <c r="Q416" s="27"/>
      <c r="R416" s="27"/>
      <c r="S416" s="27"/>
      <c r="T416" s="27"/>
      <c r="U416" s="27"/>
      <c r="V416" s="6"/>
      <c r="W416" s="6"/>
      <c r="X416" s="6"/>
    </row>
    <row r="417" spans="5:24" hidden="1">
      <c r="E417" s="6"/>
      <c r="F417" s="25">
        <v>49004</v>
      </c>
      <c r="G417" s="27"/>
      <c r="H417" s="27"/>
      <c r="I417" s="27"/>
      <c r="J417" s="82"/>
      <c r="K417" s="27"/>
      <c r="L417" s="27"/>
      <c r="M417" s="6"/>
      <c r="N417" s="25">
        <v>49004</v>
      </c>
      <c r="O417" s="27"/>
      <c r="P417" s="27"/>
      <c r="Q417" s="27"/>
      <c r="R417" s="27"/>
      <c r="S417" s="27"/>
      <c r="T417" s="27"/>
      <c r="U417" s="27"/>
      <c r="V417" s="6"/>
      <c r="W417" s="6"/>
      <c r="X417" s="6"/>
    </row>
    <row r="418" spans="5:24" hidden="1">
      <c r="E418" s="6"/>
      <c r="F418" s="25">
        <v>49035</v>
      </c>
      <c r="G418" s="27"/>
      <c r="H418" s="27"/>
      <c r="I418" s="27"/>
      <c r="J418" s="82"/>
      <c r="K418" s="27"/>
      <c r="L418" s="27"/>
      <c r="M418" s="6"/>
      <c r="N418" s="25">
        <v>49035</v>
      </c>
      <c r="O418" s="27"/>
      <c r="P418" s="27"/>
      <c r="Q418" s="27"/>
      <c r="R418" s="27"/>
      <c r="S418" s="27"/>
      <c r="T418" s="27"/>
      <c r="U418" s="27"/>
      <c r="V418" s="6"/>
      <c r="W418" s="6"/>
      <c r="X418" s="6"/>
    </row>
    <row r="419" spans="5:24" hidden="1">
      <c r="E419" s="6"/>
      <c r="F419" s="25">
        <v>49065</v>
      </c>
      <c r="G419" s="27"/>
      <c r="H419" s="27"/>
      <c r="I419" s="27"/>
      <c r="J419" s="82"/>
      <c r="K419" s="27"/>
      <c r="L419" s="27"/>
      <c r="M419" s="6"/>
      <c r="N419" s="25">
        <v>49065</v>
      </c>
      <c r="O419" s="27"/>
      <c r="P419" s="27"/>
      <c r="Q419" s="27"/>
      <c r="R419" s="27"/>
      <c r="S419" s="27"/>
      <c r="T419" s="27"/>
      <c r="U419" s="27"/>
      <c r="V419" s="6"/>
      <c r="W419" s="6"/>
      <c r="X419" s="6"/>
    </row>
    <row r="420" spans="5:24" hidden="1">
      <c r="E420" s="6"/>
      <c r="F420" s="25">
        <v>49096</v>
      </c>
      <c r="G420" s="27"/>
      <c r="H420" s="27"/>
      <c r="I420" s="27"/>
      <c r="J420" s="82"/>
      <c r="K420" s="27"/>
      <c r="L420" s="27"/>
      <c r="M420" s="6"/>
      <c r="N420" s="25">
        <v>49096</v>
      </c>
      <c r="O420" s="27"/>
      <c r="P420" s="27"/>
      <c r="Q420" s="27"/>
      <c r="R420" s="27"/>
      <c r="S420" s="27"/>
      <c r="T420" s="27"/>
      <c r="U420" s="27"/>
      <c r="V420" s="6"/>
      <c r="W420" s="6"/>
      <c r="X420" s="6"/>
    </row>
    <row r="421" spans="5:24" hidden="1">
      <c r="E421" s="6"/>
      <c r="F421" s="25">
        <v>49126</v>
      </c>
      <c r="G421" s="27"/>
      <c r="H421" s="27"/>
      <c r="I421" s="27"/>
      <c r="J421" s="82"/>
      <c r="K421" s="27"/>
      <c r="L421" s="27"/>
      <c r="M421" s="6"/>
      <c r="N421" s="25">
        <v>49126</v>
      </c>
      <c r="O421" s="27"/>
      <c r="P421" s="27"/>
      <c r="Q421" s="27"/>
      <c r="R421" s="27"/>
      <c r="S421" s="27"/>
      <c r="T421" s="27"/>
      <c r="U421" s="27"/>
      <c r="V421" s="6"/>
      <c r="W421" s="6"/>
      <c r="X421" s="6"/>
    </row>
    <row r="422" spans="5:24" hidden="1">
      <c r="E422" s="6"/>
      <c r="F422" s="25">
        <v>49157</v>
      </c>
      <c r="G422" s="27"/>
      <c r="H422" s="27"/>
      <c r="I422" s="27"/>
      <c r="J422" s="82"/>
      <c r="K422" s="27"/>
      <c r="L422" s="27"/>
      <c r="M422" s="6"/>
      <c r="N422" s="25">
        <v>49157</v>
      </c>
      <c r="O422" s="27"/>
      <c r="P422" s="27"/>
      <c r="Q422" s="27"/>
      <c r="R422" s="27"/>
      <c r="S422" s="27"/>
      <c r="T422" s="27"/>
      <c r="U422" s="27"/>
      <c r="V422" s="6"/>
      <c r="W422" s="6"/>
      <c r="X422" s="6"/>
    </row>
    <row r="423" spans="5:24" hidden="1">
      <c r="E423" s="6"/>
      <c r="F423" s="25">
        <v>49188</v>
      </c>
      <c r="G423" s="27"/>
      <c r="H423" s="27"/>
      <c r="I423" s="27"/>
      <c r="J423" s="82"/>
      <c r="K423" s="27"/>
      <c r="L423" s="27"/>
      <c r="M423" s="6"/>
      <c r="N423" s="25">
        <v>49188</v>
      </c>
      <c r="O423" s="27"/>
      <c r="P423" s="27"/>
      <c r="Q423" s="27"/>
      <c r="R423" s="27"/>
      <c r="S423" s="27"/>
      <c r="T423" s="27"/>
      <c r="U423" s="27"/>
      <c r="V423" s="6"/>
      <c r="W423" s="6"/>
      <c r="X423" s="6"/>
    </row>
    <row r="424" spans="5:24" hidden="1">
      <c r="E424" s="6"/>
      <c r="F424" s="25">
        <v>49218</v>
      </c>
      <c r="G424" s="27"/>
      <c r="H424" s="27"/>
      <c r="I424" s="27"/>
      <c r="J424" s="82"/>
      <c r="K424" s="27"/>
      <c r="L424" s="27"/>
      <c r="M424" s="6"/>
      <c r="N424" s="25">
        <v>49218</v>
      </c>
      <c r="O424" s="27"/>
      <c r="P424" s="27"/>
      <c r="Q424" s="27"/>
      <c r="R424" s="27"/>
      <c r="S424" s="27"/>
      <c r="T424" s="27"/>
      <c r="U424" s="27"/>
      <c r="V424" s="6"/>
      <c r="W424" s="6"/>
      <c r="X424" s="6"/>
    </row>
    <row r="425" spans="5:24" hidden="1">
      <c r="E425" s="6"/>
      <c r="F425" s="25">
        <v>49249</v>
      </c>
      <c r="G425" s="27"/>
      <c r="H425" s="27"/>
      <c r="I425" s="27"/>
      <c r="J425" s="82"/>
      <c r="K425" s="27"/>
      <c r="L425" s="27"/>
      <c r="M425" s="6"/>
      <c r="N425" s="25">
        <v>49249</v>
      </c>
      <c r="O425" s="27"/>
      <c r="P425" s="27"/>
      <c r="Q425" s="27"/>
      <c r="R425" s="27"/>
      <c r="S425" s="27"/>
      <c r="T425" s="27"/>
      <c r="U425" s="27"/>
      <c r="V425" s="6"/>
      <c r="W425" s="6"/>
      <c r="X425" s="6"/>
    </row>
    <row r="426" spans="5:24" hidden="1">
      <c r="E426" s="6"/>
      <c r="F426" s="25">
        <v>49279</v>
      </c>
      <c r="G426" s="27"/>
      <c r="H426" s="27"/>
      <c r="I426" s="27"/>
      <c r="J426" s="82"/>
      <c r="K426" s="27"/>
      <c r="L426" s="27"/>
      <c r="M426" s="6"/>
      <c r="N426" s="25">
        <v>49279</v>
      </c>
      <c r="O426" s="27"/>
      <c r="P426" s="27"/>
      <c r="Q426" s="27"/>
      <c r="R426" s="27"/>
      <c r="S426" s="27"/>
      <c r="T426" s="27"/>
      <c r="U426" s="27"/>
      <c r="V426" s="6"/>
      <c r="W426" s="6"/>
      <c r="X426" s="6"/>
    </row>
    <row r="427" spans="5:24" hidden="1">
      <c r="E427" s="6"/>
      <c r="F427" s="25">
        <v>49310</v>
      </c>
      <c r="G427" s="27"/>
      <c r="H427" s="27"/>
      <c r="I427" s="27"/>
      <c r="J427" s="82"/>
      <c r="K427" s="27"/>
      <c r="L427" s="27"/>
      <c r="M427" s="6"/>
      <c r="N427" s="25">
        <v>49310</v>
      </c>
      <c r="O427" s="27"/>
      <c r="P427" s="27"/>
      <c r="Q427" s="27"/>
      <c r="R427" s="27"/>
      <c r="S427" s="27"/>
      <c r="T427" s="27"/>
      <c r="U427" s="27"/>
      <c r="V427" s="6"/>
      <c r="W427" s="6"/>
      <c r="X427" s="6"/>
    </row>
    <row r="428" spans="5:24" hidden="1">
      <c r="E428" s="6"/>
      <c r="F428" s="25">
        <v>49341</v>
      </c>
      <c r="G428" s="27"/>
      <c r="H428" s="27"/>
      <c r="I428" s="27"/>
      <c r="J428" s="82"/>
      <c r="K428" s="27"/>
      <c r="L428" s="27"/>
      <c r="M428" s="6"/>
      <c r="N428" s="25">
        <v>49341</v>
      </c>
      <c r="O428" s="27"/>
      <c r="P428" s="27"/>
      <c r="Q428" s="27"/>
      <c r="R428" s="27"/>
      <c r="S428" s="27"/>
      <c r="T428" s="27"/>
      <c r="U428" s="27"/>
      <c r="V428" s="6"/>
      <c r="W428" s="6"/>
      <c r="X428" s="6"/>
    </row>
    <row r="429" spans="5:24" hidden="1">
      <c r="E429" s="6"/>
      <c r="F429" s="25">
        <v>49369</v>
      </c>
      <c r="G429" s="27"/>
      <c r="H429" s="27"/>
      <c r="I429" s="27"/>
      <c r="J429" s="82"/>
      <c r="K429" s="27"/>
      <c r="L429" s="27"/>
      <c r="M429" s="6"/>
      <c r="N429" s="25">
        <v>49369</v>
      </c>
      <c r="O429" s="27"/>
      <c r="P429" s="27"/>
      <c r="Q429" s="27"/>
      <c r="R429" s="27"/>
      <c r="S429" s="27"/>
      <c r="T429" s="27"/>
      <c r="U429" s="27"/>
      <c r="V429" s="6"/>
      <c r="W429" s="6"/>
      <c r="X429" s="6"/>
    </row>
    <row r="430" spans="5:24" hidden="1">
      <c r="E430" s="6"/>
      <c r="F430" s="25">
        <v>49400</v>
      </c>
      <c r="G430" s="27"/>
      <c r="H430" s="27"/>
      <c r="I430" s="27"/>
      <c r="J430" s="82"/>
      <c r="K430" s="27"/>
      <c r="L430" s="27"/>
      <c r="M430" s="6"/>
      <c r="N430" s="25">
        <v>49400</v>
      </c>
      <c r="O430" s="27"/>
      <c r="P430" s="27"/>
      <c r="Q430" s="27"/>
      <c r="R430" s="27"/>
      <c r="S430" s="27"/>
      <c r="T430" s="27"/>
      <c r="U430" s="27"/>
      <c r="V430" s="6"/>
      <c r="W430" s="6"/>
      <c r="X430" s="6"/>
    </row>
    <row r="431" spans="5:24" hidden="1">
      <c r="E431" s="6"/>
      <c r="F431" s="25">
        <v>49430</v>
      </c>
      <c r="G431" s="27"/>
      <c r="H431" s="27"/>
      <c r="I431" s="27"/>
      <c r="J431" s="82"/>
      <c r="K431" s="27"/>
      <c r="L431" s="27"/>
      <c r="M431" s="6"/>
      <c r="N431" s="25">
        <v>49430</v>
      </c>
      <c r="O431" s="27"/>
      <c r="P431" s="27"/>
      <c r="Q431" s="27"/>
      <c r="R431" s="27"/>
      <c r="S431" s="27"/>
      <c r="T431" s="27"/>
      <c r="U431" s="27"/>
      <c r="V431" s="6"/>
      <c r="W431" s="6"/>
      <c r="X431" s="6"/>
    </row>
    <row r="432" spans="5:24" hidden="1">
      <c r="E432" s="6"/>
      <c r="F432" s="25">
        <v>49461</v>
      </c>
      <c r="G432" s="27"/>
      <c r="H432" s="27"/>
      <c r="I432" s="27"/>
      <c r="J432" s="82"/>
      <c r="K432" s="27"/>
      <c r="L432" s="27"/>
      <c r="M432" s="6"/>
      <c r="N432" s="25">
        <v>49461</v>
      </c>
      <c r="O432" s="27"/>
      <c r="P432" s="27"/>
      <c r="Q432" s="27"/>
      <c r="R432" s="27"/>
      <c r="S432" s="27"/>
      <c r="T432" s="27"/>
      <c r="U432" s="27"/>
      <c r="V432" s="6"/>
      <c r="W432" s="6"/>
      <c r="X432" s="6"/>
    </row>
    <row r="433" spans="5:24" hidden="1">
      <c r="E433" s="6"/>
      <c r="F433" s="25">
        <v>49491</v>
      </c>
      <c r="G433" s="27"/>
      <c r="H433" s="27"/>
      <c r="I433" s="27"/>
      <c r="J433" s="82"/>
      <c r="K433" s="27"/>
      <c r="L433" s="27"/>
      <c r="M433" s="6"/>
      <c r="N433" s="25">
        <v>49491</v>
      </c>
      <c r="O433" s="27"/>
      <c r="P433" s="27"/>
      <c r="Q433" s="27"/>
      <c r="R433" s="27"/>
      <c r="S433" s="27"/>
      <c r="T433" s="27"/>
      <c r="U433" s="27"/>
      <c r="V433" s="6"/>
      <c r="W433" s="6"/>
      <c r="X433" s="6"/>
    </row>
    <row r="434" spans="5:24" hidden="1">
      <c r="E434" s="6"/>
      <c r="F434" s="25">
        <v>49522</v>
      </c>
      <c r="G434" s="27"/>
      <c r="H434" s="27"/>
      <c r="I434" s="27"/>
      <c r="J434" s="82"/>
      <c r="K434" s="27"/>
      <c r="L434" s="27"/>
      <c r="M434" s="6"/>
      <c r="N434" s="25">
        <v>49522</v>
      </c>
      <c r="O434" s="27"/>
      <c r="P434" s="27"/>
      <c r="Q434" s="27"/>
      <c r="R434" s="27"/>
      <c r="S434" s="27"/>
      <c r="T434" s="27"/>
      <c r="U434" s="27"/>
      <c r="V434" s="6"/>
      <c r="W434" s="6"/>
      <c r="X434" s="6"/>
    </row>
    <row r="435" spans="5:24" hidden="1">
      <c r="E435" s="6"/>
      <c r="F435" s="25">
        <v>49553</v>
      </c>
      <c r="G435" s="27"/>
      <c r="H435" s="27"/>
      <c r="I435" s="27"/>
      <c r="J435" s="82"/>
      <c r="K435" s="27"/>
      <c r="L435" s="27"/>
      <c r="M435" s="6"/>
      <c r="N435" s="25">
        <v>49553</v>
      </c>
      <c r="O435" s="27"/>
      <c r="P435" s="27"/>
      <c r="Q435" s="27"/>
      <c r="R435" s="27"/>
      <c r="S435" s="27"/>
      <c r="T435" s="27"/>
      <c r="U435" s="27"/>
      <c r="V435" s="6"/>
      <c r="W435" s="6"/>
      <c r="X435" s="6"/>
    </row>
    <row r="436" spans="5:24" hidden="1">
      <c r="E436" s="6"/>
      <c r="F436" s="25">
        <v>49583</v>
      </c>
      <c r="G436" s="27"/>
      <c r="H436" s="27"/>
      <c r="I436" s="27"/>
      <c r="J436" s="82"/>
      <c r="K436" s="27"/>
      <c r="L436" s="27"/>
      <c r="M436" s="6"/>
      <c r="N436" s="25">
        <v>49583</v>
      </c>
      <c r="O436" s="27"/>
      <c r="P436" s="27"/>
      <c r="Q436" s="27"/>
      <c r="R436" s="27"/>
      <c r="S436" s="27"/>
      <c r="T436" s="27"/>
      <c r="U436" s="27"/>
      <c r="V436" s="6"/>
      <c r="W436" s="6"/>
      <c r="X436" s="6"/>
    </row>
    <row r="437" spans="5:24" hidden="1">
      <c r="E437" s="6"/>
      <c r="F437" s="25">
        <v>49614</v>
      </c>
      <c r="G437" s="27"/>
      <c r="H437" s="27"/>
      <c r="I437" s="27"/>
      <c r="J437" s="82"/>
      <c r="K437" s="27"/>
      <c r="L437" s="27"/>
      <c r="M437" s="6"/>
      <c r="N437" s="25">
        <v>49614</v>
      </c>
      <c r="O437" s="27"/>
      <c r="P437" s="27"/>
      <c r="Q437" s="27"/>
      <c r="R437" s="27"/>
      <c r="S437" s="27"/>
      <c r="T437" s="27"/>
      <c r="U437" s="27"/>
      <c r="V437" s="6"/>
      <c r="W437" s="6"/>
      <c r="X437" s="6"/>
    </row>
    <row r="438" spans="5:24" hidden="1">
      <c r="E438" s="6"/>
      <c r="F438" s="25">
        <v>49644</v>
      </c>
      <c r="G438" s="27"/>
      <c r="H438" s="27"/>
      <c r="I438" s="27"/>
      <c r="J438" s="82"/>
      <c r="K438" s="27"/>
      <c r="L438" s="27"/>
      <c r="M438" s="6"/>
      <c r="N438" s="25">
        <v>49644</v>
      </c>
      <c r="O438" s="27"/>
      <c r="P438" s="27"/>
      <c r="Q438" s="27"/>
      <c r="R438" s="27"/>
      <c r="S438" s="27"/>
      <c r="T438" s="27"/>
      <c r="U438" s="27"/>
      <c r="V438" s="6"/>
      <c r="W438" s="6"/>
      <c r="X438" s="6"/>
    </row>
    <row r="439" spans="5:24" hidden="1">
      <c r="E439" s="6"/>
      <c r="F439" s="25">
        <v>49675</v>
      </c>
      <c r="G439" s="27"/>
      <c r="H439" s="27"/>
      <c r="I439" s="27"/>
      <c r="J439" s="82"/>
      <c r="K439" s="27"/>
      <c r="L439" s="27"/>
      <c r="M439" s="6"/>
      <c r="N439" s="25">
        <v>49675</v>
      </c>
      <c r="O439" s="27"/>
      <c r="P439" s="27"/>
      <c r="Q439" s="27"/>
      <c r="R439" s="27"/>
      <c r="S439" s="27"/>
      <c r="T439" s="27"/>
      <c r="U439" s="27"/>
      <c r="V439" s="6"/>
      <c r="W439" s="6"/>
      <c r="X439" s="6"/>
    </row>
    <row r="440" spans="5:24" hidden="1">
      <c r="E440" s="6"/>
      <c r="F440" s="25">
        <v>49706</v>
      </c>
      <c r="G440" s="27"/>
      <c r="H440" s="27"/>
      <c r="I440" s="27"/>
      <c r="J440" s="82"/>
      <c r="K440" s="27"/>
      <c r="L440" s="27"/>
      <c r="M440" s="6"/>
      <c r="N440" s="25">
        <v>49706</v>
      </c>
      <c r="O440" s="27"/>
      <c r="P440" s="27"/>
      <c r="Q440" s="27"/>
      <c r="R440" s="27"/>
      <c r="S440" s="27"/>
      <c r="T440" s="27"/>
      <c r="U440" s="27"/>
      <c r="V440" s="6"/>
      <c r="W440" s="6"/>
      <c r="X440" s="6"/>
    </row>
    <row r="441" spans="5:24" hidden="1">
      <c r="E441" s="6"/>
      <c r="F441" s="25">
        <v>49735</v>
      </c>
      <c r="G441" s="27"/>
      <c r="H441" s="27"/>
      <c r="I441" s="27"/>
      <c r="J441" s="82"/>
      <c r="K441" s="27"/>
      <c r="L441" s="27"/>
      <c r="M441" s="6"/>
      <c r="N441" s="25">
        <v>49735</v>
      </c>
      <c r="O441" s="27"/>
      <c r="P441" s="27"/>
      <c r="Q441" s="27"/>
      <c r="R441" s="27"/>
      <c r="S441" s="27"/>
      <c r="T441" s="27"/>
      <c r="U441" s="27"/>
      <c r="V441" s="6"/>
      <c r="W441" s="6"/>
      <c r="X441" s="6"/>
    </row>
    <row r="442" spans="5:24" hidden="1">
      <c r="E442" s="6"/>
      <c r="F442" s="25">
        <v>49766</v>
      </c>
      <c r="G442" s="27"/>
      <c r="H442" s="27"/>
      <c r="I442" s="27"/>
      <c r="J442" s="82"/>
      <c r="K442" s="27"/>
      <c r="L442" s="27"/>
      <c r="M442" s="6"/>
      <c r="N442" s="25">
        <v>49766</v>
      </c>
      <c r="O442" s="27"/>
      <c r="P442" s="27"/>
      <c r="Q442" s="27"/>
      <c r="R442" s="27"/>
      <c r="S442" s="27"/>
      <c r="T442" s="27"/>
      <c r="U442" s="27"/>
      <c r="V442" s="6"/>
      <c r="W442" s="6"/>
      <c r="X442" s="6"/>
    </row>
    <row r="443" spans="5:24" hidden="1">
      <c r="E443" s="6"/>
      <c r="F443" s="25">
        <v>49796</v>
      </c>
      <c r="G443" s="27"/>
      <c r="H443" s="27"/>
      <c r="I443" s="27"/>
      <c r="J443" s="82"/>
      <c r="K443" s="27"/>
      <c r="L443" s="27"/>
      <c r="M443" s="6"/>
      <c r="N443" s="25">
        <v>49796</v>
      </c>
      <c r="O443" s="27"/>
      <c r="P443" s="27"/>
      <c r="Q443" s="27"/>
      <c r="R443" s="27"/>
      <c r="S443" s="27"/>
      <c r="T443" s="27"/>
      <c r="U443" s="27"/>
      <c r="V443" s="6"/>
      <c r="W443" s="6"/>
      <c r="X443" s="6"/>
    </row>
    <row r="444" spans="5:24" hidden="1">
      <c r="E444" s="6"/>
      <c r="F444" s="25">
        <v>49827</v>
      </c>
      <c r="G444" s="27"/>
      <c r="H444" s="27"/>
      <c r="I444" s="27"/>
      <c r="J444" s="82"/>
      <c r="K444" s="27"/>
      <c r="L444" s="27"/>
      <c r="M444" s="6"/>
      <c r="N444" s="25">
        <v>49827</v>
      </c>
      <c r="O444" s="27"/>
      <c r="P444" s="27"/>
      <c r="Q444" s="27"/>
      <c r="R444" s="27"/>
      <c r="S444" s="27"/>
      <c r="T444" s="27"/>
      <c r="U444" s="27"/>
      <c r="V444" s="6"/>
      <c r="W444" s="6"/>
      <c r="X444" s="6"/>
    </row>
    <row r="445" spans="5:24" hidden="1">
      <c r="E445" s="6"/>
      <c r="F445" s="25">
        <v>49857</v>
      </c>
      <c r="G445" s="27"/>
      <c r="H445" s="27"/>
      <c r="I445" s="27"/>
      <c r="J445" s="82"/>
      <c r="K445" s="27"/>
      <c r="L445" s="27"/>
      <c r="M445" s="6"/>
      <c r="N445" s="25">
        <v>49857</v>
      </c>
      <c r="O445" s="27"/>
      <c r="P445" s="27"/>
      <c r="Q445" s="27"/>
      <c r="R445" s="27"/>
      <c r="S445" s="27"/>
      <c r="T445" s="27"/>
      <c r="U445" s="27"/>
      <c r="V445" s="6"/>
      <c r="W445" s="6"/>
      <c r="X445" s="6"/>
    </row>
    <row r="446" spans="5:24" hidden="1">
      <c r="E446" s="6"/>
      <c r="F446" s="25">
        <v>49888</v>
      </c>
      <c r="G446" s="27"/>
      <c r="H446" s="27"/>
      <c r="I446" s="27"/>
      <c r="J446" s="82"/>
      <c r="K446" s="27"/>
      <c r="L446" s="27"/>
      <c r="M446" s="6"/>
      <c r="N446" s="25">
        <v>49888</v>
      </c>
      <c r="O446" s="27"/>
      <c r="P446" s="27"/>
      <c r="Q446" s="27"/>
      <c r="R446" s="27"/>
      <c r="S446" s="27"/>
      <c r="T446" s="27"/>
      <c r="U446" s="27"/>
      <c r="V446" s="6"/>
      <c r="W446" s="6"/>
      <c r="X446" s="6"/>
    </row>
    <row r="447" spans="5:24" hidden="1">
      <c r="E447" s="6"/>
      <c r="F447" s="25">
        <v>49919</v>
      </c>
      <c r="G447" s="27"/>
      <c r="H447" s="27"/>
      <c r="I447" s="27"/>
      <c r="J447" s="82"/>
      <c r="K447" s="27"/>
      <c r="L447" s="27"/>
      <c r="M447" s="6"/>
      <c r="N447" s="25">
        <v>49919</v>
      </c>
      <c r="O447" s="27"/>
      <c r="P447" s="27"/>
      <c r="Q447" s="27"/>
      <c r="R447" s="27"/>
      <c r="S447" s="27"/>
      <c r="T447" s="27"/>
      <c r="U447" s="27"/>
      <c r="V447" s="6"/>
      <c r="W447" s="6"/>
      <c r="X447" s="6"/>
    </row>
    <row r="448" spans="5:24" hidden="1">
      <c r="E448" s="6"/>
      <c r="F448" s="25">
        <v>49949</v>
      </c>
      <c r="G448" s="27"/>
      <c r="H448" s="27"/>
      <c r="I448" s="27"/>
      <c r="J448" s="82"/>
      <c r="K448" s="27"/>
      <c r="L448" s="27"/>
      <c r="M448" s="6"/>
      <c r="N448" s="25">
        <v>49949</v>
      </c>
      <c r="O448" s="27"/>
      <c r="P448" s="27"/>
      <c r="Q448" s="27"/>
      <c r="R448" s="27"/>
      <c r="S448" s="27"/>
      <c r="T448" s="27"/>
      <c r="U448" s="27"/>
      <c r="V448" s="6"/>
      <c r="W448" s="6"/>
      <c r="X448" s="6"/>
    </row>
    <row r="449" spans="5:24" hidden="1">
      <c r="E449" s="6"/>
      <c r="F449" s="25">
        <v>49980</v>
      </c>
      <c r="G449" s="27"/>
      <c r="H449" s="27"/>
      <c r="I449" s="27"/>
      <c r="J449" s="82"/>
      <c r="K449" s="27"/>
      <c r="L449" s="27"/>
      <c r="M449" s="6"/>
      <c r="N449" s="25">
        <v>49980</v>
      </c>
      <c r="O449" s="27"/>
      <c r="P449" s="27"/>
      <c r="Q449" s="27"/>
      <c r="R449" s="27"/>
      <c r="S449" s="27"/>
      <c r="T449" s="27"/>
      <c r="U449" s="27"/>
      <c r="V449" s="6"/>
      <c r="W449" s="6"/>
      <c r="X449" s="6"/>
    </row>
    <row r="450" spans="5:24" hidden="1">
      <c r="E450" s="6"/>
      <c r="F450" s="25">
        <v>50010</v>
      </c>
      <c r="G450" s="27"/>
      <c r="H450" s="27"/>
      <c r="I450" s="27"/>
      <c r="J450" s="82"/>
      <c r="K450" s="27"/>
      <c r="L450" s="27"/>
      <c r="M450" s="6"/>
      <c r="N450" s="25">
        <v>50010</v>
      </c>
      <c r="O450" s="27"/>
      <c r="P450" s="27"/>
      <c r="Q450" s="27"/>
      <c r="R450" s="27"/>
      <c r="S450" s="27"/>
      <c r="T450" s="27"/>
      <c r="U450" s="27"/>
      <c r="V450" s="6"/>
      <c r="W450" s="6"/>
      <c r="X450" s="6"/>
    </row>
    <row r="451" spans="5:24" hidden="1">
      <c r="E451" s="6"/>
      <c r="F451" s="25">
        <v>50041</v>
      </c>
      <c r="G451" s="27"/>
      <c r="H451" s="27"/>
      <c r="I451" s="27"/>
      <c r="J451" s="82"/>
      <c r="K451" s="27"/>
      <c r="L451" s="27"/>
      <c r="M451" s="6"/>
      <c r="N451" s="25">
        <v>50041</v>
      </c>
      <c r="O451" s="27"/>
      <c r="P451" s="27"/>
      <c r="Q451" s="27"/>
      <c r="R451" s="27"/>
      <c r="S451" s="27"/>
      <c r="T451" s="27"/>
      <c r="U451" s="27"/>
      <c r="V451" s="6"/>
      <c r="W451" s="6"/>
      <c r="X451" s="6"/>
    </row>
    <row r="452" spans="5:24" hidden="1">
      <c r="E452" s="6"/>
      <c r="F452" s="25">
        <v>50072</v>
      </c>
      <c r="G452" s="27"/>
      <c r="H452" s="27"/>
      <c r="I452" s="27"/>
      <c r="J452" s="82"/>
      <c r="K452" s="27"/>
      <c r="L452" s="27"/>
      <c r="M452" s="6"/>
      <c r="N452" s="25">
        <v>50072</v>
      </c>
      <c r="O452" s="27"/>
      <c r="P452" s="27"/>
      <c r="Q452" s="27"/>
      <c r="R452" s="27"/>
      <c r="S452" s="27"/>
      <c r="T452" s="27"/>
      <c r="U452" s="27"/>
      <c r="V452" s="6"/>
      <c r="W452" s="6"/>
      <c r="X452" s="6"/>
    </row>
    <row r="453" spans="5:24" hidden="1">
      <c r="E453" s="6"/>
      <c r="F453" s="25">
        <v>50100</v>
      </c>
      <c r="G453" s="27"/>
      <c r="H453" s="27"/>
      <c r="I453" s="27"/>
      <c r="J453" s="82"/>
      <c r="K453" s="27"/>
      <c r="L453" s="27"/>
      <c r="M453" s="6"/>
      <c r="N453" s="25">
        <v>50100</v>
      </c>
      <c r="O453" s="27"/>
      <c r="P453" s="27"/>
      <c r="Q453" s="27"/>
      <c r="R453" s="27"/>
      <c r="S453" s="27"/>
      <c r="T453" s="27"/>
      <c r="U453" s="27"/>
      <c r="V453" s="6"/>
      <c r="W453" s="6"/>
      <c r="X453" s="6"/>
    </row>
    <row r="454" spans="5:24" hidden="1">
      <c r="E454" s="6"/>
      <c r="F454" s="25">
        <v>50131</v>
      </c>
      <c r="G454" s="27"/>
      <c r="H454" s="27"/>
      <c r="I454" s="27"/>
      <c r="J454" s="82"/>
      <c r="K454" s="27"/>
      <c r="L454" s="27"/>
      <c r="M454" s="6"/>
      <c r="N454" s="25">
        <v>50131</v>
      </c>
      <c r="O454" s="27"/>
      <c r="P454" s="27"/>
      <c r="Q454" s="27"/>
      <c r="R454" s="27"/>
      <c r="S454" s="27"/>
      <c r="T454" s="27"/>
      <c r="U454" s="27"/>
      <c r="V454" s="6"/>
      <c r="W454" s="6"/>
      <c r="X454" s="6"/>
    </row>
    <row r="455" spans="5:24" hidden="1">
      <c r="E455" s="6"/>
      <c r="F455" s="25">
        <v>50161</v>
      </c>
      <c r="G455" s="27"/>
      <c r="H455" s="27"/>
      <c r="I455" s="27"/>
      <c r="J455" s="82"/>
      <c r="K455" s="27"/>
      <c r="L455" s="27"/>
      <c r="M455" s="6"/>
      <c r="N455" s="25">
        <v>50161</v>
      </c>
      <c r="O455" s="27"/>
      <c r="P455" s="27"/>
      <c r="Q455" s="27"/>
      <c r="R455" s="27"/>
      <c r="S455" s="27"/>
      <c r="T455" s="27"/>
      <c r="U455" s="27"/>
      <c r="V455" s="6"/>
      <c r="W455" s="6"/>
      <c r="X455" s="6"/>
    </row>
    <row r="456" spans="5:24" hidden="1">
      <c r="E456" s="6"/>
      <c r="F456" s="25">
        <v>50192</v>
      </c>
      <c r="G456" s="27"/>
      <c r="H456" s="27"/>
      <c r="I456" s="27"/>
      <c r="J456" s="82"/>
      <c r="K456" s="27"/>
      <c r="L456" s="27"/>
      <c r="M456" s="6"/>
      <c r="N456" s="25">
        <v>50192</v>
      </c>
      <c r="O456" s="27"/>
      <c r="P456" s="27"/>
      <c r="Q456" s="27"/>
      <c r="R456" s="27"/>
      <c r="S456" s="27"/>
      <c r="T456" s="27"/>
      <c r="U456" s="27"/>
      <c r="V456" s="6"/>
      <c r="W456" s="6"/>
      <c r="X456" s="6"/>
    </row>
    <row r="457" spans="5:24" hidden="1">
      <c r="E457" s="6"/>
      <c r="F457" s="25">
        <v>50222</v>
      </c>
      <c r="G457" s="27"/>
      <c r="H457" s="27"/>
      <c r="I457" s="27"/>
      <c r="J457" s="82"/>
      <c r="K457" s="27"/>
      <c r="L457" s="27"/>
      <c r="M457" s="6"/>
      <c r="N457" s="25">
        <v>50222</v>
      </c>
      <c r="O457" s="27"/>
      <c r="P457" s="27"/>
      <c r="Q457" s="27"/>
      <c r="R457" s="27"/>
      <c r="S457" s="27"/>
      <c r="T457" s="27"/>
      <c r="U457" s="27"/>
      <c r="V457" s="6"/>
      <c r="W457" s="6"/>
      <c r="X457" s="6"/>
    </row>
    <row r="458" spans="5:24" hidden="1">
      <c r="E458" s="6"/>
      <c r="F458" s="25">
        <v>50253</v>
      </c>
      <c r="G458" s="27"/>
      <c r="H458" s="27"/>
      <c r="I458" s="27"/>
      <c r="J458" s="82"/>
      <c r="K458" s="27"/>
      <c r="L458" s="27"/>
      <c r="M458" s="6"/>
      <c r="N458" s="25">
        <v>50253</v>
      </c>
      <c r="O458" s="27"/>
      <c r="P458" s="27"/>
      <c r="Q458" s="27"/>
      <c r="R458" s="27"/>
      <c r="S458" s="27"/>
      <c r="T458" s="27"/>
      <c r="U458" s="27"/>
      <c r="V458" s="6"/>
      <c r="W458" s="6"/>
      <c r="X458" s="6"/>
    </row>
    <row r="459" spans="5:24" hidden="1">
      <c r="E459" s="6"/>
      <c r="F459" s="25">
        <v>50284</v>
      </c>
      <c r="G459" s="27"/>
      <c r="H459" s="27"/>
      <c r="I459" s="27"/>
      <c r="J459" s="82"/>
      <c r="K459" s="27"/>
      <c r="L459" s="27"/>
      <c r="M459" s="6"/>
      <c r="N459" s="25">
        <v>50284</v>
      </c>
      <c r="O459" s="27"/>
      <c r="P459" s="27"/>
      <c r="Q459" s="27"/>
      <c r="R459" s="27"/>
      <c r="S459" s="27"/>
      <c r="T459" s="27"/>
      <c r="U459" s="27"/>
      <c r="V459" s="6"/>
      <c r="W459" s="6"/>
      <c r="X459" s="6"/>
    </row>
    <row r="460" spans="5:24" hidden="1">
      <c r="E460" s="6"/>
      <c r="F460" s="25">
        <v>50314</v>
      </c>
      <c r="G460" s="27"/>
      <c r="H460" s="27"/>
      <c r="I460" s="27"/>
      <c r="J460" s="82"/>
      <c r="K460" s="27"/>
      <c r="L460" s="27"/>
      <c r="M460" s="6"/>
      <c r="N460" s="25">
        <v>50314</v>
      </c>
      <c r="O460" s="27"/>
      <c r="P460" s="27"/>
      <c r="Q460" s="27"/>
      <c r="R460" s="27"/>
      <c r="S460" s="27"/>
      <c r="T460" s="27"/>
      <c r="U460" s="27"/>
      <c r="V460" s="6"/>
      <c r="W460" s="6"/>
      <c r="X460" s="6"/>
    </row>
    <row r="461" spans="5:24" hidden="1">
      <c r="E461" s="6"/>
      <c r="F461" s="25">
        <v>50345</v>
      </c>
      <c r="G461" s="27"/>
      <c r="H461" s="27"/>
      <c r="I461" s="27"/>
      <c r="J461" s="82"/>
      <c r="K461" s="27"/>
      <c r="L461" s="27"/>
      <c r="M461" s="6"/>
      <c r="N461" s="25">
        <v>50345</v>
      </c>
      <c r="O461" s="27"/>
      <c r="P461" s="27"/>
      <c r="Q461" s="27"/>
      <c r="R461" s="27"/>
      <c r="S461" s="27"/>
      <c r="T461" s="27"/>
      <c r="U461" s="27"/>
      <c r="V461" s="6"/>
      <c r="W461" s="6"/>
      <c r="X461" s="6"/>
    </row>
    <row r="462" spans="5:24" hidden="1">
      <c r="E462" s="6"/>
      <c r="F462" s="25">
        <v>50375</v>
      </c>
      <c r="G462" s="27"/>
      <c r="H462" s="27"/>
      <c r="I462" s="27"/>
      <c r="J462" s="82"/>
      <c r="K462" s="27"/>
      <c r="L462" s="27"/>
      <c r="M462" s="6"/>
      <c r="N462" s="25">
        <v>50375</v>
      </c>
      <c r="O462" s="27"/>
      <c r="P462" s="27"/>
      <c r="Q462" s="27"/>
      <c r="R462" s="27"/>
      <c r="S462" s="27"/>
      <c r="T462" s="27"/>
      <c r="U462" s="27"/>
      <c r="V462" s="6"/>
      <c r="W462" s="6"/>
      <c r="X462" s="6"/>
    </row>
    <row r="463" spans="5:24" hidden="1">
      <c r="E463" s="6"/>
      <c r="F463" s="25">
        <v>50406</v>
      </c>
      <c r="G463" s="27"/>
      <c r="H463" s="27"/>
      <c r="I463" s="27"/>
      <c r="J463" s="82"/>
      <c r="K463" s="27"/>
      <c r="L463" s="27"/>
      <c r="M463" s="6"/>
      <c r="N463" s="25">
        <v>50406</v>
      </c>
      <c r="O463" s="27"/>
      <c r="P463" s="27"/>
      <c r="Q463" s="27"/>
      <c r="R463" s="27"/>
      <c r="S463" s="27"/>
      <c r="T463" s="27"/>
      <c r="U463" s="27"/>
      <c r="V463" s="6"/>
      <c r="W463" s="6"/>
      <c r="X463" s="6"/>
    </row>
    <row r="464" spans="5:24" hidden="1">
      <c r="E464" s="6"/>
      <c r="F464" s="25">
        <v>50437</v>
      </c>
      <c r="G464" s="27"/>
      <c r="H464" s="27"/>
      <c r="I464" s="27"/>
      <c r="J464" s="82"/>
      <c r="K464" s="27"/>
      <c r="L464" s="27"/>
      <c r="M464" s="6"/>
      <c r="N464" s="25">
        <v>50437</v>
      </c>
      <c r="O464" s="27"/>
      <c r="P464" s="27"/>
      <c r="Q464" s="27"/>
      <c r="R464" s="27"/>
      <c r="S464" s="27"/>
      <c r="T464" s="27"/>
      <c r="U464" s="27"/>
      <c r="V464" s="6"/>
      <c r="W464" s="6"/>
      <c r="X464" s="6"/>
    </row>
    <row r="465" spans="5:24" hidden="1">
      <c r="E465" s="6"/>
      <c r="F465" s="25">
        <v>50465</v>
      </c>
      <c r="G465" s="27"/>
      <c r="H465" s="27"/>
      <c r="I465" s="27"/>
      <c r="J465" s="82"/>
      <c r="K465" s="27"/>
      <c r="L465" s="27"/>
      <c r="M465" s="6"/>
      <c r="N465" s="25">
        <v>50465</v>
      </c>
      <c r="O465" s="27"/>
      <c r="P465" s="27"/>
      <c r="Q465" s="27"/>
      <c r="R465" s="27"/>
      <c r="S465" s="27"/>
      <c r="T465" s="27"/>
      <c r="U465" s="27"/>
      <c r="V465" s="6"/>
      <c r="W465" s="6"/>
      <c r="X465" s="6"/>
    </row>
    <row r="466" spans="5:24" hidden="1">
      <c r="E466" s="6"/>
      <c r="F466" s="25">
        <v>50496</v>
      </c>
      <c r="G466" s="27"/>
      <c r="H466" s="27"/>
      <c r="I466" s="27"/>
      <c r="J466" s="82"/>
      <c r="K466" s="27"/>
      <c r="L466" s="27"/>
      <c r="M466" s="6"/>
      <c r="N466" s="25">
        <v>50496</v>
      </c>
      <c r="O466" s="27"/>
      <c r="P466" s="27"/>
      <c r="Q466" s="27"/>
      <c r="R466" s="27"/>
      <c r="S466" s="27"/>
      <c r="T466" s="27"/>
      <c r="U466" s="27"/>
      <c r="V466" s="6"/>
      <c r="W466" s="6"/>
      <c r="X466" s="6"/>
    </row>
    <row r="467" spans="5:24" hidden="1">
      <c r="E467" s="6"/>
      <c r="F467" s="25">
        <v>50526</v>
      </c>
      <c r="G467" s="27"/>
      <c r="H467" s="27"/>
      <c r="I467" s="27"/>
      <c r="J467" s="82"/>
      <c r="K467" s="27"/>
      <c r="L467" s="27"/>
      <c r="M467" s="6"/>
      <c r="N467" s="25">
        <v>50526</v>
      </c>
      <c r="O467" s="27"/>
      <c r="P467" s="27"/>
      <c r="Q467" s="27"/>
      <c r="R467" s="27"/>
      <c r="S467" s="27"/>
      <c r="T467" s="27"/>
      <c r="U467" s="27"/>
      <c r="V467" s="6"/>
      <c r="W467" s="6"/>
      <c r="X467" s="6"/>
    </row>
    <row r="468" spans="5:24" hidden="1">
      <c r="E468" s="6"/>
      <c r="F468" s="25">
        <v>50557</v>
      </c>
      <c r="G468" s="27"/>
      <c r="H468" s="27"/>
      <c r="I468" s="27"/>
      <c r="J468" s="82"/>
      <c r="K468" s="27"/>
      <c r="L468" s="27"/>
      <c r="M468" s="6"/>
      <c r="N468" s="25">
        <v>50557</v>
      </c>
      <c r="O468" s="27"/>
      <c r="P468" s="27"/>
      <c r="Q468" s="27"/>
      <c r="R468" s="27"/>
      <c r="S468" s="27"/>
      <c r="T468" s="27"/>
      <c r="U468" s="27"/>
      <c r="V468" s="6"/>
      <c r="W468" s="6"/>
      <c r="X468" s="6"/>
    </row>
    <row r="469" spans="5:24" hidden="1">
      <c r="E469" s="6"/>
      <c r="F469" s="25">
        <v>50587</v>
      </c>
      <c r="G469" s="27"/>
      <c r="H469" s="27"/>
      <c r="I469" s="27"/>
      <c r="J469" s="82"/>
      <c r="K469" s="27"/>
      <c r="L469" s="27"/>
      <c r="M469" s="6"/>
      <c r="N469" s="25">
        <v>50587</v>
      </c>
      <c r="O469" s="27"/>
      <c r="P469" s="27"/>
      <c r="Q469" s="27"/>
      <c r="R469" s="27"/>
      <c r="S469" s="27"/>
      <c r="T469" s="27"/>
      <c r="U469" s="27"/>
      <c r="V469" s="6"/>
      <c r="W469" s="6"/>
      <c r="X469" s="6"/>
    </row>
    <row r="470" spans="5:24" hidden="1">
      <c r="E470" s="6"/>
      <c r="F470" s="25">
        <v>50618</v>
      </c>
      <c r="G470" s="27"/>
      <c r="H470" s="27"/>
      <c r="I470" s="27"/>
      <c r="J470" s="82"/>
      <c r="K470" s="27"/>
      <c r="L470" s="27"/>
      <c r="M470" s="6"/>
      <c r="N470" s="25">
        <v>50618</v>
      </c>
      <c r="O470" s="27"/>
      <c r="P470" s="27"/>
      <c r="Q470" s="27"/>
      <c r="R470" s="27"/>
      <c r="S470" s="27"/>
      <c r="T470" s="27"/>
      <c r="U470" s="27"/>
      <c r="V470" s="6"/>
      <c r="W470" s="6"/>
      <c r="X470" s="6"/>
    </row>
    <row r="471" spans="5:24" hidden="1">
      <c r="E471" s="6"/>
      <c r="F471" s="25">
        <v>50649</v>
      </c>
      <c r="G471" s="27"/>
      <c r="H471" s="27"/>
      <c r="I471" s="27"/>
      <c r="J471" s="82"/>
      <c r="K471" s="27"/>
      <c r="L471" s="27"/>
      <c r="M471" s="6"/>
      <c r="N471" s="25">
        <v>50649</v>
      </c>
      <c r="O471" s="27"/>
      <c r="P471" s="27"/>
      <c r="Q471" s="27"/>
      <c r="R471" s="27"/>
      <c r="S471" s="27"/>
      <c r="T471" s="27"/>
      <c r="U471" s="27"/>
      <c r="V471" s="6"/>
      <c r="W471" s="6"/>
      <c r="X471" s="6"/>
    </row>
    <row r="472" spans="5:24" hidden="1">
      <c r="E472" s="6"/>
      <c r="F472" s="25">
        <v>50679</v>
      </c>
      <c r="G472" s="27"/>
      <c r="H472" s="27"/>
      <c r="I472" s="27"/>
      <c r="J472" s="82"/>
      <c r="K472" s="27"/>
      <c r="L472" s="27"/>
      <c r="M472" s="6"/>
      <c r="N472" s="25">
        <v>50679</v>
      </c>
      <c r="O472" s="27"/>
      <c r="P472" s="27"/>
      <c r="Q472" s="27"/>
      <c r="R472" s="27"/>
      <c r="S472" s="27"/>
      <c r="T472" s="27"/>
      <c r="U472" s="27"/>
      <c r="V472" s="6"/>
      <c r="W472" s="6"/>
      <c r="X472" s="6"/>
    </row>
    <row r="473" spans="5:24" hidden="1">
      <c r="E473" s="6"/>
      <c r="F473" s="25">
        <v>50710</v>
      </c>
      <c r="G473" s="27"/>
      <c r="H473" s="27"/>
      <c r="I473" s="27"/>
      <c r="J473" s="82"/>
      <c r="K473" s="27"/>
      <c r="L473" s="27"/>
      <c r="M473" s="6"/>
      <c r="N473" s="25">
        <v>50710</v>
      </c>
      <c r="O473" s="27"/>
      <c r="P473" s="27"/>
      <c r="Q473" s="27"/>
      <c r="R473" s="27"/>
      <c r="S473" s="27"/>
      <c r="T473" s="27"/>
      <c r="U473" s="27"/>
      <c r="V473" s="6"/>
      <c r="W473" s="6"/>
      <c r="X473" s="6"/>
    </row>
    <row r="474" spans="5:24" hidden="1">
      <c r="E474" s="6"/>
      <c r="F474" s="25">
        <v>50740</v>
      </c>
      <c r="G474" s="27"/>
      <c r="H474" s="27"/>
      <c r="I474" s="27"/>
      <c r="J474" s="82"/>
      <c r="K474" s="27"/>
      <c r="L474" s="27"/>
      <c r="M474" s="6"/>
      <c r="N474" s="25">
        <v>50740</v>
      </c>
      <c r="O474" s="27"/>
      <c r="P474" s="27"/>
      <c r="Q474" s="27"/>
      <c r="R474" s="27"/>
      <c r="S474" s="27"/>
      <c r="T474" s="27"/>
      <c r="U474" s="27"/>
      <c r="V474" s="6"/>
      <c r="W474" s="6"/>
      <c r="X474" s="6"/>
    </row>
    <row r="475" spans="5:24" hidden="1">
      <c r="E475" s="6"/>
      <c r="F475" s="25">
        <v>50771</v>
      </c>
      <c r="G475" s="27"/>
      <c r="H475" s="27"/>
      <c r="I475" s="27"/>
      <c r="J475" s="82"/>
      <c r="K475" s="27"/>
      <c r="L475" s="27"/>
      <c r="M475" s="6"/>
      <c r="N475" s="25">
        <v>50771</v>
      </c>
      <c r="O475" s="27"/>
      <c r="P475" s="27"/>
      <c r="Q475" s="27"/>
      <c r="R475" s="27"/>
      <c r="S475" s="27"/>
      <c r="T475" s="27"/>
      <c r="U475" s="27"/>
      <c r="V475" s="6"/>
      <c r="W475" s="6"/>
      <c r="X475" s="6"/>
    </row>
    <row r="476" spans="5:24" hidden="1">
      <c r="E476" s="6"/>
      <c r="F476" s="25">
        <v>50802</v>
      </c>
      <c r="G476" s="27"/>
      <c r="H476" s="27"/>
      <c r="I476" s="27"/>
      <c r="J476" s="82"/>
      <c r="K476" s="27"/>
      <c r="L476" s="27"/>
      <c r="M476" s="6"/>
      <c r="N476" s="25">
        <v>50802</v>
      </c>
      <c r="O476" s="27"/>
      <c r="P476" s="27"/>
      <c r="Q476" s="27"/>
      <c r="R476" s="27"/>
      <c r="S476" s="27"/>
      <c r="T476" s="27"/>
      <c r="U476" s="27"/>
      <c r="V476" s="6"/>
      <c r="W476" s="6"/>
      <c r="X476" s="6"/>
    </row>
    <row r="477" spans="5:24" hidden="1">
      <c r="E477" s="6"/>
      <c r="F477" s="25">
        <v>50830</v>
      </c>
      <c r="G477" s="27"/>
      <c r="H477" s="27"/>
      <c r="I477" s="27"/>
      <c r="J477" s="82"/>
      <c r="K477" s="27"/>
      <c r="L477" s="27"/>
      <c r="M477" s="6"/>
      <c r="N477" s="25">
        <v>50830</v>
      </c>
      <c r="O477" s="27"/>
      <c r="P477" s="27"/>
      <c r="Q477" s="27"/>
      <c r="R477" s="27"/>
      <c r="S477" s="27"/>
      <c r="T477" s="27"/>
      <c r="U477" s="27"/>
      <c r="V477" s="6"/>
      <c r="W477" s="6"/>
      <c r="X477" s="6"/>
    </row>
    <row r="478" spans="5:24" hidden="1">
      <c r="E478" s="6"/>
      <c r="F478" s="25">
        <v>50861</v>
      </c>
      <c r="G478" s="27"/>
      <c r="H478" s="27"/>
      <c r="I478" s="27"/>
      <c r="J478" s="82"/>
      <c r="K478" s="27"/>
      <c r="L478" s="27"/>
      <c r="M478" s="6"/>
      <c r="N478" s="25">
        <v>50861</v>
      </c>
      <c r="O478" s="27"/>
      <c r="P478" s="27"/>
      <c r="Q478" s="27"/>
      <c r="R478" s="27"/>
      <c r="S478" s="27"/>
      <c r="T478" s="27"/>
      <c r="U478" s="27"/>
      <c r="V478" s="6"/>
      <c r="W478" s="6"/>
      <c r="X478" s="6"/>
    </row>
    <row r="479" spans="5:24" hidden="1">
      <c r="E479" s="6"/>
      <c r="F479" s="25">
        <v>50891</v>
      </c>
      <c r="G479" s="27"/>
      <c r="H479" s="27"/>
      <c r="I479" s="27"/>
      <c r="J479" s="82"/>
      <c r="K479" s="27"/>
      <c r="L479" s="27"/>
      <c r="M479" s="6"/>
      <c r="N479" s="25">
        <v>50891</v>
      </c>
      <c r="O479" s="27"/>
      <c r="P479" s="27"/>
      <c r="Q479" s="27"/>
      <c r="R479" s="27"/>
      <c r="S479" s="27"/>
      <c r="T479" s="27"/>
      <c r="U479" s="27"/>
      <c r="V479" s="6"/>
      <c r="W479" s="6"/>
      <c r="X479" s="6"/>
    </row>
    <row r="480" spans="5:24" hidden="1">
      <c r="E480" s="6"/>
      <c r="F480" s="25">
        <v>50922</v>
      </c>
      <c r="G480" s="27"/>
      <c r="H480" s="27"/>
      <c r="I480" s="27"/>
      <c r="J480" s="82"/>
      <c r="K480" s="27"/>
      <c r="L480" s="27"/>
      <c r="M480" s="6"/>
      <c r="N480" s="25">
        <v>50922</v>
      </c>
      <c r="O480" s="27"/>
      <c r="P480" s="27"/>
      <c r="Q480" s="27"/>
      <c r="R480" s="27"/>
      <c r="S480" s="27"/>
      <c r="T480" s="27"/>
      <c r="U480" s="27"/>
      <c r="V480" s="6"/>
      <c r="W480" s="6"/>
      <c r="X480" s="6"/>
    </row>
    <row r="481" spans="5:24" hidden="1">
      <c r="E481" s="6"/>
      <c r="F481" s="25">
        <v>50952</v>
      </c>
      <c r="G481" s="27"/>
      <c r="H481" s="27"/>
      <c r="I481" s="27"/>
      <c r="J481" s="82"/>
      <c r="K481" s="27"/>
      <c r="L481" s="27"/>
      <c r="M481" s="6"/>
      <c r="N481" s="25">
        <v>50952</v>
      </c>
      <c r="O481" s="27"/>
      <c r="P481" s="27"/>
      <c r="Q481" s="27"/>
      <c r="R481" s="27"/>
      <c r="S481" s="27"/>
      <c r="T481" s="27"/>
      <c r="U481" s="27"/>
      <c r="V481" s="6"/>
      <c r="W481" s="6"/>
      <c r="X481" s="6"/>
    </row>
    <row r="482" spans="5:24" hidden="1">
      <c r="E482" s="6"/>
      <c r="F482" s="25">
        <v>50983</v>
      </c>
      <c r="G482" s="27"/>
      <c r="H482" s="27"/>
      <c r="I482" s="27"/>
      <c r="J482" s="82"/>
      <c r="K482" s="27"/>
      <c r="L482" s="27"/>
      <c r="M482" s="6"/>
      <c r="N482" s="25">
        <v>50983</v>
      </c>
      <c r="O482" s="27"/>
      <c r="P482" s="27"/>
      <c r="Q482" s="27"/>
      <c r="R482" s="27"/>
      <c r="S482" s="27"/>
      <c r="T482" s="27"/>
      <c r="U482" s="27"/>
      <c r="V482" s="6"/>
      <c r="W482" s="6"/>
      <c r="X482" s="6"/>
    </row>
    <row r="483" spans="5:24" hidden="1">
      <c r="E483" s="6"/>
      <c r="F483" s="25">
        <v>51014</v>
      </c>
      <c r="G483" s="27"/>
      <c r="H483" s="27"/>
      <c r="I483" s="27"/>
      <c r="J483" s="82"/>
      <c r="K483" s="27"/>
      <c r="L483" s="27"/>
      <c r="M483" s="6"/>
      <c r="N483" s="25">
        <v>51014</v>
      </c>
      <c r="O483" s="27"/>
      <c r="P483" s="27"/>
      <c r="Q483" s="27"/>
      <c r="R483" s="27"/>
      <c r="S483" s="27"/>
      <c r="T483" s="27"/>
      <c r="U483" s="27"/>
      <c r="V483" s="6"/>
      <c r="W483" s="6"/>
      <c r="X483" s="6"/>
    </row>
    <row r="484" spans="5:24" hidden="1">
      <c r="E484" s="6"/>
      <c r="F484" s="25">
        <v>51044</v>
      </c>
      <c r="G484" s="27"/>
      <c r="H484" s="27"/>
      <c r="I484" s="27"/>
      <c r="J484" s="82"/>
      <c r="K484" s="27"/>
      <c r="L484" s="27"/>
      <c r="M484" s="6"/>
      <c r="N484" s="25">
        <v>51044</v>
      </c>
      <c r="O484" s="27"/>
      <c r="P484" s="27"/>
      <c r="Q484" s="27"/>
      <c r="R484" s="27"/>
      <c r="S484" s="27"/>
      <c r="T484" s="27"/>
      <c r="U484" s="27"/>
      <c r="V484" s="6"/>
      <c r="W484" s="6"/>
      <c r="X484" s="6"/>
    </row>
    <row r="485" spans="5:24" hidden="1">
      <c r="E485" s="6"/>
      <c r="F485" s="25">
        <v>51075</v>
      </c>
      <c r="G485" s="27"/>
      <c r="H485" s="27"/>
      <c r="I485" s="27"/>
      <c r="J485" s="82"/>
      <c r="K485" s="27"/>
      <c r="L485" s="27"/>
      <c r="M485" s="6"/>
      <c r="N485" s="25">
        <v>51075</v>
      </c>
      <c r="O485" s="27"/>
      <c r="P485" s="27"/>
      <c r="Q485" s="27"/>
      <c r="R485" s="27"/>
      <c r="S485" s="27"/>
      <c r="T485" s="27"/>
      <c r="U485" s="27"/>
      <c r="V485" s="6"/>
      <c r="W485" s="6"/>
      <c r="X485" s="6"/>
    </row>
    <row r="486" spans="5:24" hidden="1">
      <c r="E486" s="6"/>
      <c r="F486" s="25">
        <v>51105</v>
      </c>
      <c r="G486" s="27"/>
      <c r="H486" s="27"/>
      <c r="I486" s="27"/>
      <c r="J486" s="82"/>
      <c r="K486" s="27"/>
      <c r="L486" s="27"/>
      <c r="M486" s="6"/>
      <c r="N486" s="25">
        <v>51105</v>
      </c>
      <c r="O486" s="27"/>
      <c r="P486" s="27"/>
      <c r="Q486" s="27"/>
      <c r="R486" s="27"/>
      <c r="S486" s="27"/>
      <c r="T486" s="27"/>
      <c r="U486" s="27"/>
      <c r="V486" s="6"/>
      <c r="W486" s="6"/>
      <c r="X486" s="6"/>
    </row>
    <row r="487" spans="5:24" hidden="1">
      <c r="E487" s="6"/>
      <c r="F487" s="25">
        <v>51136</v>
      </c>
      <c r="G487" s="27"/>
      <c r="H487" s="27"/>
      <c r="I487" s="27"/>
      <c r="J487" s="82"/>
      <c r="K487" s="27"/>
      <c r="L487" s="27"/>
      <c r="M487" s="6"/>
      <c r="N487" s="25">
        <v>51136</v>
      </c>
      <c r="O487" s="27"/>
      <c r="P487" s="27"/>
      <c r="Q487" s="27"/>
      <c r="R487" s="27"/>
      <c r="S487" s="27"/>
      <c r="T487" s="27"/>
      <c r="U487" s="27"/>
      <c r="V487" s="6"/>
      <c r="W487" s="6"/>
      <c r="X487" s="6"/>
    </row>
    <row r="488" spans="5:24" hidden="1">
      <c r="E488" s="6"/>
      <c r="F488" s="25">
        <v>51167</v>
      </c>
      <c r="G488" s="27"/>
      <c r="H488" s="27"/>
      <c r="I488" s="27"/>
      <c r="J488" s="82"/>
      <c r="K488" s="27"/>
      <c r="L488" s="27"/>
      <c r="M488" s="6"/>
      <c r="N488" s="25">
        <v>51167</v>
      </c>
      <c r="O488" s="27"/>
      <c r="P488" s="27"/>
      <c r="Q488" s="27"/>
      <c r="R488" s="27"/>
      <c r="S488" s="27"/>
      <c r="T488" s="27"/>
      <c r="U488" s="27"/>
      <c r="V488" s="6"/>
      <c r="W488" s="6"/>
      <c r="X488" s="6"/>
    </row>
    <row r="489" spans="5:24" hidden="1">
      <c r="E489" s="6"/>
      <c r="F489" s="25">
        <v>51196</v>
      </c>
      <c r="G489" s="27"/>
      <c r="H489" s="27"/>
      <c r="I489" s="27"/>
      <c r="J489" s="82"/>
      <c r="K489" s="27"/>
      <c r="L489" s="27"/>
      <c r="M489" s="6"/>
      <c r="N489" s="25">
        <v>51196</v>
      </c>
      <c r="O489" s="27"/>
      <c r="P489" s="27"/>
      <c r="Q489" s="27"/>
      <c r="R489" s="27"/>
      <c r="S489" s="27"/>
      <c r="T489" s="27"/>
      <c r="U489" s="27"/>
      <c r="V489" s="6"/>
      <c r="W489" s="6"/>
      <c r="X489" s="6"/>
    </row>
    <row r="490" spans="5:24" hidden="1">
      <c r="E490" s="6"/>
      <c r="F490" s="25">
        <v>51227</v>
      </c>
      <c r="G490" s="27"/>
      <c r="H490" s="27"/>
      <c r="I490" s="27"/>
      <c r="J490" s="82"/>
      <c r="K490" s="27"/>
      <c r="L490" s="27"/>
      <c r="M490" s="6"/>
      <c r="N490" s="25">
        <v>51227</v>
      </c>
      <c r="O490" s="27"/>
      <c r="P490" s="27"/>
      <c r="Q490" s="27"/>
      <c r="R490" s="27"/>
      <c r="S490" s="27"/>
      <c r="T490" s="27"/>
      <c r="U490" s="27"/>
      <c r="V490" s="6"/>
      <c r="W490" s="6"/>
      <c r="X490" s="6"/>
    </row>
    <row r="491" spans="5:24" hidden="1">
      <c r="E491" s="6"/>
      <c r="F491" s="25">
        <v>51257</v>
      </c>
      <c r="G491" s="27"/>
      <c r="H491" s="27"/>
      <c r="I491" s="27"/>
      <c r="J491" s="82"/>
      <c r="K491" s="27"/>
      <c r="L491" s="27"/>
      <c r="M491" s="6"/>
      <c r="N491" s="25">
        <v>51257</v>
      </c>
      <c r="O491" s="27"/>
      <c r="P491" s="27"/>
      <c r="Q491" s="27"/>
      <c r="R491" s="27"/>
      <c r="S491" s="27"/>
      <c r="T491" s="27"/>
      <c r="U491" s="27"/>
      <c r="V491" s="6"/>
      <c r="W491" s="6"/>
      <c r="X491" s="6"/>
    </row>
    <row r="492" spans="5:24" hidden="1">
      <c r="E492" s="6"/>
      <c r="F492" s="25">
        <v>51288</v>
      </c>
      <c r="G492" s="27"/>
      <c r="H492" s="27"/>
      <c r="I492" s="27"/>
      <c r="J492" s="82"/>
      <c r="K492" s="27"/>
      <c r="L492" s="27"/>
      <c r="M492" s="6"/>
      <c r="N492" s="25">
        <v>51288</v>
      </c>
      <c r="O492" s="27"/>
      <c r="P492" s="27"/>
      <c r="Q492" s="27"/>
      <c r="R492" s="27"/>
      <c r="S492" s="27"/>
      <c r="T492" s="27"/>
      <c r="U492" s="27"/>
      <c r="V492" s="6"/>
      <c r="W492" s="6"/>
      <c r="X492" s="6"/>
    </row>
    <row r="493" spans="5:24" hidden="1">
      <c r="E493" s="6"/>
      <c r="F493" s="25">
        <v>51318</v>
      </c>
      <c r="G493" s="27"/>
      <c r="H493" s="27"/>
      <c r="I493" s="27"/>
      <c r="J493" s="82"/>
      <c r="K493" s="27"/>
      <c r="L493" s="27"/>
      <c r="M493" s="6"/>
      <c r="N493" s="25">
        <v>51318</v>
      </c>
      <c r="O493" s="27"/>
      <c r="P493" s="27"/>
      <c r="Q493" s="27"/>
      <c r="R493" s="27"/>
      <c r="S493" s="27"/>
      <c r="T493" s="27"/>
      <c r="U493" s="27"/>
      <c r="V493" s="6"/>
      <c r="W493" s="6"/>
      <c r="X493" s="6"/>
    </row>
    <row r="494" spans="5:24" hidden="1">
      <c r="E494" s="6"/>
      <c r="F494" s="25">
        <v>51349</v>
      </c>
      <c r="G494" s="27"/>
      <c r="H494" s="27"/>
      <c r="I494" s="27"/>
      <c r="J494" s="82"/>
      <c r="K494" s="27"/>
      <c r="L494" s="27"/>
      <c r="M494" s="6"/>
      <c r="N494" s="25">
        <v>51349</v>
      </c>
      <c r="O494" s="27"/>
      <c r="P494" s="27"/>
      <c r="Q494" s="27"/>
      <c r="R494" s="27"/>
      <c r="S494" s="27"/>
      <c r="T494" s="27"/>
      <c r="U494" s="27"/>
      <c r="V494" s="6"/>
      <c r="W494" s="6"/>
      <c r="X494" s="6"/>
    </row>
    <row r="495" spans="5:24" hidden="1">
      <c r="E495" s="6"/>
      <c r="F495" s="25">
        <v>51380</v>
      </c>
      <c r="G495" s="27"/>
      <c r="H495" s="27"/>
      <c r="I495" s="27"/>
      <c r="J495" s="82"/>
      <c r="K495" s="27"/>
      <c r="L495" s="27"/>
      <c r="M495" s="6"/>
      <c r="N495" s="25">
        <v>51380</v>
      </c>
      <c r="O495" s="27"/>
      <c r="P495" s="27"/>
      <c r="Q495" s="27"/>
      <c r="R495" s="27"/>
      <c r="S495" s="27"/>
      <c r="T495" s="27"/>
      <c r="U495" s="27"/>
      <c r="V495" s="6"/>
      <c r="W495" s="6"/>
      <c r="X495" s="6"/>
    </row>
    <row r="496" spans="5:24" hidden="1">
      <c r="E496" s="6"/>
      <c r="F496" s="25">
        <v>51410</v>
      </c>
      <c r="G496" s="27"/>
      <c r="H496" s="27"/>
      <c r="I496" s="27"/>
      <c r="J496" s="82"/>
      <c r="K496" s="27"/>
      <c r="L496" s="27"/>
      <c r="M496" s="6"/>
      <c r="N496" s="25">
        <v>51410</v>
      </c>
      <c r="O496" s="27"/>
      <c r="P496" s="27"/>
      <c r="Q496" s="27"/>
      <c r="R496" s="27"/>
      <c r="S496" s="27"/>
      <c r="T496" s="27"/>
      <c r="U496" s="27"/>
      <c r="V496" s="6"/>
      <c r="W496" s="6"/>
      <c r="X496" s="6"/>
    </row>
    <row r="497" spans="5:24" hidden="1">
      <c r="E497" s="6"/>
      <c r="F497" s="25">
        <v>51441</v>
      </c>
      <c r="G497" s="27"/>
      <c r="H497" s="27"/>
      <c r="I497" s="27"/>
      <c r="J497" s="82"/>
      <c r="K497" s="27"/>
      <c r="L497" s="27"/>
      <c r="M497" s="6"/>
      <c r="N497" s="25">
        <v>51441</v>
      </c>
      <c r="O497" s="27"/>
      <c r="P497" s="27"/>
      <c r="Q497" s="27"/>
      <c r="R497" s="27"/>
      <c r="S497" s="27"/>
      <c r="T497" s="27"/>
      <c r="U497" s="27"/>
      <c r="V497" s="6"/>
      <c r="W497" s="6"/>
      <c r="X497" s="6"/>
    </row>
    <row r="498" spans="5:24" hidden="1">
      <c r="E498" s="6"/>
      <c r="F498" s="29">
        <v>51471</v>
      </c>
      <c r="G498" s="56"/>
      <c r="H498" s="56"/>
      <c r="I498" s="56"/>
      <c r="J498" s="83"/>
      <c r="K498" s="56"/>
      <c r="L498" s="56"/>
      <c r="M498" s="6"/>
      <c r="N498" s="29">
        <v>51471</v>
      </c>
      <c r="O498" s="56"/>
      <c r="P498" s="56"/>
      <c r="Q498" s="56"/>
      <c r="R498" s="56"/>
      <c r="S498" s="56"/>
      <c r="T498" s="56"/>
      <c r="U498" s="56"/>
      <c r="V498" s="6"/>
      <c r="W498" s="6"/>
      <c r="X498" s="6"/>
    </row>
    <row r="499" spans="5:24"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</row>
    <row r="500" spans="5:24"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</row>
    <row r="501" spans="5:24"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</row>
    <row r="502" spans="5:24"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</row>
    <row r="503" spans="5:24"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</row>
    <row r="504" spans="5:24"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</row>
    <row r="505" spans="5:24"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</row>
    <row r="506" spans="5:24"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</row>
    <row r="507" spans="5:24"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</row>
  </sheetData>
  <mergeCells count="2">
    <mergeCell ref="E2:S4"/>
    <mergeCell ref="F11:G11"/>
  </mergeCells>
  <pageMargins left="0.70866141732283472" right="0.70866141732283472" top="0.74803149606299213" bottom="0.74803149606299213" header="0.31496062992125984" footer="0.31496062992125984"/>
  <pageSetup paperSize="9" scale="47" fitToHeight="0" orientation="landscape" verticalDpi="4" r:id="rId1"/>
  <headerFooter>
    <oddHeader>&amp;L&amp;D</oddHeader>
    <oddFooter xml:space="preserve">&amp;C&amp;8&amp;Z&amp;F {&amp;A}
  &amp;RSide &amp;P/&amp;N
  </oddFooter>
  </headerFooter>
  <rowBreaks count="2" manualBreakCount="2">
    <brk id="67" max="16383" man="1"/>
    <brk id="274" max="1638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252B63-FC9C-440D-8C49-BA8AB1361664}">
  <sheetPr codeName="Sheet16">
    <tabColor rgb="FFFFC000"/>
    <pageSetUpPr fitToPage="1"/>
  </sheetPr>
  <dimension ref="A1:S71"/>
  <sheetViews>
    <sheetView showGridLines="0" view="pageBreakPreview" topLeftCell="A18" zoomScale="60" zoomScaleNormal="100" workbookViewId="0">
      <selection activeCell="T69" sqref="T69"/>
    </sheetView>
  </sheetViews>
  <sheetFormatPr defaultColWidth="12.33203125" defaultRowHeight="12"/>
  <cols>
    <col min="1" max="1" width="2.83203125" style="28" customWidth="1"/>
    <col min="2" max="2" width="11" style="28" customWidth="1"/>
    <col min="3" max="3" width="9.6640625" style="28" customWidth="1"/>
    <col min="4" max="4" width="1.83203125" style="4" customWidth="1"/>
    <col min="5" max="5" width="14.6640625" style="4" customWidth="1"/>
    <col min="6" max="12" width="15.6640625" style="4" customWidth="1"/>
    <col min="13" max="19" width="14.6640625" style="4" customWidth="1"/>
    <col min="20" max="16384" width="12.33203125" style="4"/>
  </cols>
  <sheetData>
    <row r="1" spans="1:19" ht="7.5" customHeight="1">
      <c r="A1" s="1"/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spans="1:19" ht="14.25" customHeight="1">
      <c r="A2" s="2"/>
      <c r="B2" s="3"/>
      <c r="C2" s="3"/>
      <c r="D2" s="3"/>
      <c r="E2" s="116" t="s">
        <v>8</v>
      </c>
      <c r="F2" s="116"/>
      <c r="G2" s="116"/>
      <c r="H2" s="116"/>
      <c r="I2" s="116"/>
      <c r="J2" s="116"/>
      <c r="K2" s="116"/>
      <c r="L2" s="116"/>
      <c r="M2" s="116"/>
      <c r="N2" s="116"/>
      <c r="O2" s="116"/>
      <c r="P2" s="116"/>
      <c r="Q2" s="116"/>
      <c r="R2" s="116"/>
      <c r="S2" s="116"/>
    </row>
    <row r="3" spans="1:19" ht="14.25" customHeight="1">
      <c r="A3" s="2"/>
      <c r="B3" s="2"/>
      <c r="C3" s="3"/>
      <c r="D3" s="3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116"/>
      <c r="S3" s="116"/>
    </row>
    <row r="4" spans="1:19" ht="35.1" customHeight="1">
      <c r="A4" s="2"/>
      <c r="B4" s="2"/>
      <c r="C4" s="3"/>
      <c r="D4" s="3"/>
      <c r="E4" s="116"/>
      <c r="F4" s="116"/>
      <c r="G4" s="116"/>
      <c r="H4" s="116"/>
      <c r="I4" s="116"/>
      <c r="J4" s="116"/>
      <c r="K4" s="116"/>
      <c r="L4" s="116"/>
      <c r="M4" s="116"/>
      <c r="N4" s="116"/>
      <c r="O4" s="116"/>
      <c r="P4" s="116"/>
      <c r="Q4" s="116"/>
      <c r="R4" s="116"/>
      <c r="S4" s="116"/>
    </row>
    <row r="5" spans="1:19">
      <c r="A5" s="2"/>
      <c r="B5" s="2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19">
      <c r="A6" s="2"/>
      <c r="B6" s="7"/>
      <c r="C6" s="3"/>
      <c r="D6" s="3"/>
      <c r="E6" s="8"/>
      <c r="F6" s="8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</row>
    <row r="7" spans="1:19">
      <c r="A7" s="2"/>
      <c r="B7" s="2"/>
      <c r="C7" s="3"/>
      <c r="D7" s="3"/>
      <c r="E7" s="9"/>
      <c r="F7" s="118" t="s">
        <v>38</v>
      </c>
      <c r="G7" s="118"/>
      <c r="H7" s="118"/>
      <c r="I7" s="118"/>
      <c r="J7" s="118"/>
      <c r="K7" s="118"/>
      <c r="L7" s="118"/>
      <c r="M7" s="118"/>
      <c r="N7" s="118"/>
      <c r="O7" s="118"/>
      <c r="P7" s="118"/>
      <c r="Q7" s="118"/>
      <c r="R7" s="118"/>
      <c r="S7" s="9"/>
    </row>
    <row r="8" spans="1:19" ht="11.1" customHeight="1">
      <c r="A8" s="2"/>
      <c r="B8" s="2"/>
      <c r="C8" s="3"/>
      <c r="D8" s="3"/>
      <c r="E8" s="11"/>
      <c r="F8" s="11"/>
      <c r="G8" s="12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</row>
    <row r="9" spans="1:19">
      <c r="A9" s="2"/>
      <c r="B9" s="2"/>
      <c r="C9" s="3"/>
      <c r="D9" s="3"/>
      <c r="E9" s="9"/>
      <c r="F9" s="9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</row>
    <row r="10" spans="1:19">
      <c r="A10" s="2"/>
      <c r="B10" s="2"/>
      <c r="C10" s="3"/>
      <c r="D10" s="3"/>
      <c r="E10" s="9"/>
      <c r="F10" s="9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</row>
    <row r="11" spans="1:19" ht="15">
      <c r="A11" s="2"/>
      <c r="B11" s="2"/>
      <c r="C11" s="3"/>
      <c r="D11" s="3"/>
      <c r="E11" s="9"/>
      <c r="F11" s="117" t="s">
        <v>6</v>
      </c>
      <c r="G11" s="117"/>
      <c r="H11" s="6"/>
      <c r="I11" s="14"/>
      <c r="J11" s="6"/>
      <c r="K11" s="6"/>
      <c r="L11" s="6"/>
      <c r="M11" s="6"/>
      <c r="N11" s="6"/>
      <c r="O11" s="6"/>
      <c r="P11" s="6"/>
      <c r="Q11" s="6"/>
      <c r="R11" s="6"/>
      <c r="S11" s="6"/>
    </row>
    <row r="12" spans="1:19" ht="14.1" customHeight="1">
      <c r="A12" s="2"/>
      <c r="B12" s="2"/>
      <c r="C12" s="3"/>
      <c r="D12" s="3"/>
      <c r="E12" s="9"/>
      <c r="F12" s="76" t="s">
        <v>39</v>
      </c>
      <c r="G12" s="77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</row>
    <row r="13" spans="1:19" ht="22.5" customHeight="1">
      <c r="A13" s="2"/>
      <c r="B13" s="2"/>
      <c r="C13" s="3"/>
      <c r="D13" s="3"/>
      <c r="E13" s="9"/>
      <c r="F13" s="9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</row>
    <row r="14" spans="1:19" ht="15.75" customHeight="1">
      <c r="A14" s="2"/>
      <c r="B14" s="2"/>
      <c r="C14" s="3"/>
      <c r="D14" s="3"/>
      <c r="E14" s="16"/>
      <c r="F14" s="16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</row>
    <row r="15" spans="1:19" ht="15.75" customHeight="1">
      <c r="A15" s="2"/>
      <c r="B15" s="2"/>
      <c r="C15" s="3"/>
      <c r="D15" s="3"/>
      <c r="E15" s="19">
        <v>1</v>
      </c>
      <c r="F15" s="20" t="s">
        <v>12</v>
      </c>
      <c r="G15" s="20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</row>
    <row r="16" spans="1:19" ht="15.75" customHeight="1">
      <c r="A16" s="2"/>
      <c r="B16" s="2"/>
      <c r="C16" s="3"/>
      <c r="D16" s="3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</row>
    <row r="17" spans="1:19" ht="15.75" customHeight="1">
      <c r="A17" s="2"/>
      <c r="B17" s="2"/>
      <c r="C17" s="3"/>
      <c r="D17" s="3"/>
      <c r="E17" s="6"/>
      <c r="F17" s="36" t="s">
        <v>40</v>
      </c>
      <c r="G17" s="36"/>
      <c r="H17" s="36"/>
      <c r="I17" s="36"/>
      <c r="J17" s="36"/>
      <c r="K17" s="36"/>
      <c r="L17" s="36"/>
      <c r="M17" s="36"/>
      <c r="N17" s="36"/>
      <c r="O17" s="36"/>
      <c r="P17" s="36"/>
      <c r="Q17" s="36"/>
      <c r="R17" s="36"/>
      <c r="S17" s="6"/>
    </row>
    <row r="18" spans="1:19" ht="15.75" customHeight="1">
      <c r="A18" s="2"/>
      <c r="B18" s="2"/>
      <c r="C18" s="3"/>
      <c r="D18" s="3"/>
      <c r="E18" s="6"/>
      <c r="F18" s="36" t="s">
        <v>37</v>
      </c>
      <c r="G18" s="36"/>
      <c r="H18" s="36"/>
      <c r="I18" s="36"/>
      <c r="J18" s="36"/>
      <c r="K18" s="36"/>
      <c r="L18" s="36"/>
      <c r="M18" s="36"/>
      <c r="N18" s="36"/>
      <c r="O18" s="36"/>
      <c r="P18" s="36"/>
      <c r="Q18" s="36"/>
      <c r="R18" s="36"/>
      <c r="S18" s="6"/>
    </row>
    <row r="19" spans="1:19" ht="15.75" customHeight="1">
      <c r="A19" s="2"/>
      <c r="B19" s="2"/>
      <c r="C19" s="3"/>
      <c r="D19" s="3"/>
      <c r="E19" s="6"/>
      <c r="F19" s="3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</row>
    <row r="20" spans="1:19" ht="15.75" customHeight="1">
      <c r="A20" s="2"/>
      <c r="B20" s="2"/>
      <c r="C20" s="3"/>
      <c r="D20" s="3"/>
      <c r="E20" s="6"/>
      <c r="F20" s="6" t="s">
        <v>41</v>
      </c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</row>
    <row r="21" spans="1:19" ht="15.75" customHeight="1">
      <c r="A21" s="2"/>
      <c r="B21" s="2"/>
      <c r="C21" s="3"/>
      <c r="D21" s="3"/>
      <c r="E21" s="6"/>
      <c r="F21" s="92" t="s">
        <v>42</v>
      </c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</row>
    <row r="22" spans="1:19" ht="15.75" customHeight="1">
      <c r="A22" s="2"/>
      <c r="B22" s="2"/>
      <c r="C22" s="3"/>
      <c r="D22" s="3"/>
      <c r="E22" s="6"/>
      <c r="F22" s="92" t="s">
        <v>43</v>
      </c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</row>
    <row r="23" spans="1:19" ht="15.75" customHeight="1">
      <c r="A23" s="2"/>
      <c r="B23" s="2"/>
      <c r="C23" s="3"/>
      <c r="D23" s="3"/>
      <c r="E23" s="6"/>
      <c r="F23" s="92" t="s">
        <v>44</v>
      </c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</row>
    <row r="24" spans="1:19" ht="15.75" customHeight="1">
      <c r="A24" s="2"/>
      <c r="B24" s="2"/>
      <c r="C24" s="3"/>
      <c r="D24" s="3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</row>
    <row r="25" spans="1:19" ht="15.75" customHeight="1">
      <c r="A25" s="2"/>
      <c r="B25" s="2"/>
      <c r="C25" s="3"/>
      <c r="D25" s="3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</row>
    <row r="26" spans="1:19" ht="15.75" customHeight="1">
      <c r="A26" s="2"/>
      <c r="B26" s="2"/>
      <c r="C26" s="3"/>
      <c r="D26" s="3"/>
      <c r="E26" s="19">
        <v>2</v>
      </c>
      <c r="F26" s="20" t="s">
        <v>13</v>
      </c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</row>
    <row r="27" spans="1:19" ht="15.75" customHeight="1">
      <c r="A27" s="2"/>
      <c r="B27" s="2"/>
      <c r="C27" s="3"/>
      <c r="D27" s="3"/>
      <c r="E27" s="19"/>
      <c r="F27" s="20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</row>
    <row r="28" spans="1:19" ht="15.75" customHeight="1">
      <c r="A28" s="2"/>
      <c r="B28" s="2"/>
      <c r="C28" s="3"/>
      <c r="D28" s="3"/>
      <c r="E28" s="6"/>
      <c r="F28" s="51" t="s">
        <v>3</v>
      </c>
      <c r="G28" s="51" t="s">
        <v>14</v>
      </c>
      <c r="H28" s="31"/>
      <c r="I28" s="31"/>
      <c r="J28" s="31" t="s">
        <v>15</v>
      </c>
      <c r="K28" s="31" t="s">
        <v>16</v>
      </c>
      <c r="L28" s="31"/>
      <c r="M28" s="6"/>
      <c r="N28" s="6"/>
      <c r="O28" s="6"/>
      <c r="P28" s="6"/>
      <c r="Q28" s="6"/>
      <c r="R28" s="6"/>
      <c r="S28" s="6"/>
    </row>
    <row r="29" spans="1:19" ht="15.75" customHeight="1">
      <c r="A29" s="2"/>
      <c r="B29" s="2"/>
      <c r="C29" s="3"/>
      <c r="D29" s="3"/>
      <c r="E29" s="6"/>
      <c r="F29" s="3" t="s">
        <v>45</v>
      </c>
      <c r="G29" s="3" t="s">
        <v>25</v>
      </c>
      <c r="H29" s="3"/>
      <c r="I29" s="3"/>
      <c r="J29" s="3" t="s">
        <v>17</v>
      </c>
      <c r="K29" s="3" t="s">
        <v>18</v>
      </c>
      <c r="L29" s="3"/>
      <c r="M29" s="6"/>
      <c r="N29" s="6"/>
      <c r="O29" s="6"/>
      <c r="P29" s="6"/>
      <c r="Q29" s="6"/>
      <c r="R29" s="6"/>
      <c r="S29" s="6"/>
    </row>
    <row r="30" spans="1:19" ht="15.75" customHeight="1">
      <c r="A30" s="2"/>
      <c r="B30" s="2"/>
      <c r="C30" s="3"/>
      <c r="D30" s="3"/>
      <c r="E30" s="6"/>
      <c r="F30" s="3" t="s">
        <v>46</v>
      </c>
      <c r="G30" s="3" t="s">
        <v>52</v>
      </c>
      <c r="H30" s="3"/>
      <c r="I30" s="3"/>
      <c r="J30" s="3" t="s">
        <v>19</v>
      </c>
      <c r="K30" s="3" t="s">
        <v>20</v>
      </c>
      <c r="L30" s="3"/>
      <c r="M30" s="6"/>
      <c r="N30" s="6"/>
      <c r="O30" s="6"/>
      <c r="P30" s="6"/>
      <c r="Q30" s="6"/>
      <c r="R30" s="6"/>
      <c r="S30" s="6"/>
    </row>
    <row r="31" spans="1:19" ht="15.75" customHeight="1">
      <c r="A31" s="2"/>
      <c r="B31" s="2"/>
      <c r="C31" s="3"/>
      <c r="D31" s="3"/>
      <c r="E31" s="6"/>
      <c r="F31" s="3" t="s">
        <v>47</v>
      </c>
      <c r="G31" s="3" t="s">
        <v>34</v>
      </c>
      <c r="H31" s="3"/>
      <c r="I31" s="3"/>
      <c r="J31" s="3" t="s">
        <v>19</v>
      </c>
      <c r="K31" s="3" t="s">
        <v>20</v>
      </c>
      <c r="L31" s="3"/>
      <c r="M31" s="6"/>
      <c r="N31" s="6"/>
      <c r="O31" s="6"/>
      <c r="P31" s="6"/>
      <c r="Q31" s="6"/>
      <c r="R31" s="6"/>
      <c r="S31" s="6"/>
    </row>
    <row r="32" spans="1:19" ht="15.75" customHeight="1">
      <c r="A32" s="2"/>
      <c r="B32" s="2"/>
      <c r="C32" s="3"/>
      <c r="D32" s="3"/>
      <c r="E32" s="6"/>
      <c r="F32" s="3" t="s">
        <v>48</v>
      </c>
      <c r="G32" s="3" t="s">
        <v>62</v>
      </c>
      <c r="H32" s="3"/>
      <c r="I32" s="3"/>
      <c r="J32" s="3" t="s">
        <v>19</v>
      </c>
      <c r="K32" s="3" t="s">
        <v>20</v>
      </c>
      <c r="L32" s="3"/>
      <c r="M32" s="6"/>
      <c r="N32" s="6"/>
      <c r="O32" s="6"/>
      <c r="P32" s="6"/>
      <c r="Q32" s="6"/>
      <c r="R32" s="6"/>
      <c r="S32" s="6"/>
    </row>
    <row r="33" spans="1:19" ht="15.75" customHeight="1">
      <c r="A33" s="2"/>
      <c r="B33" s="2"/>
      <c r="C33" s="3"/>
      <c r="D33" s="3"/>
      <c r="E33" s="6"/>
      <c r="F33" s="3" t="s">
        <v>49</v>
      </c>
      <c r="G33" s="3" t="s">
        <v>53</v>
      </c>
      <c r="H33" s="3"/>
      <c r="I33" s="3"/>
      <c r="J33" s="3" t="s">
        <v>19</v>
      </c>
      <c r="K33" s="3" t="s">
        <v>20</v>
      </c>
      <c r="L33" s="3"/>
      <c r="M33" s="6"/>
      <c r="N33" s="6"/>
      <c r="O33" s="6"/>
      <c r="P33" s="6"/>
      <c r="Q33" s="6"/>
      <c r="R33" s="6"/>
      <c r="S33" s="6"/>
    </row>
    <row r="34" spans="1:19" ht="15.75" customHeight="1">
      <c r="A34" s="2"/>
      <c r="B34" s="2"/>
      <c r="C34" s="3"/>
      <c r="D34" s="3"/>
      <c r="E34" s="6"/>
      <c r="F34" s="35" t="s">
        <v>21</v>
      </c>
      <c r="G34" s="35" t="s">
        <v>54</v>
      </c>
      <c r="H34" s="35"/>
      <c r="I34" s="35"/>
      <c r="J34" s="35" t="s">
        <v>19</v>
      </c>
      <c r="K34" s="35" t="s">
        <v>20</v>
      </c>
      <c r="L34" s="35"/>
      <c r="M34" s="6"/>
      <c r="N34" s="6"/>
      <c r="O34" s="6"/>
      <c r="P34" s="6"/>
      <c r="Q34" s="6"/>
      <c r="R34" s="6"/>
      <c r="S34" s="6"/>
    </row>
    <row r="35" spans="1:19" ht="15.75" customHeight="1">
      <c r="A35" s="2"/>
      <c r="B35" s="2"/>
      <c r="C35" s="3"/>
      <c r="D35" s="3"/>
      <c r="E35" s="6"/>
      <c r="F35" s="6" t="s">
        <v>50</v>
      </c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</row>
    <row r="36" spans="1:19" ht="15.75" customHeight="1">
      <c r="A36" s="2"/>
      <c r="B36" s="2"/>
      <c r="C36" s="3"/>
      <c r="D36" s="3"/>
      <c r="E36" s="50"/>
      <c r="F36" s="50"/>
      <c r="G36" s="50"/>
      <c r="H36" s="50"/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</row>
    <row r="37" spans="1:19" ht="15.75" customHeight="1">
      <c r="A37" s="2"/>
      <c r="B37" s="2"/>
      <c r="C37" s="3"/>
      <c r="D37" s="3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</row>
    <row r="38" spans="1:19" ht="15.75" customHeight="1">
      <c r="A38" s="2"/>
      <c r="B38" s="2"/>
      <c r="C38" s="3"/>
      <c r="D38" s="3"/>
      <c r="E38" s="19">
        <v>3</v>
      </c>
      <c r="F38" s="20" t="s">
        <v>22</v>
      </c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</row>
    <row r="39" spans="1:19" ht="15.75" customHeight="1">
      <c r="A39" s="2"/>
      <c r="B39" s="2"/>
      <c r="C39" s="3"/>
      <c r="D39" s="3"/>
      <c r="E39" s="19"/>
      <c r="F39" s="20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</row>
    <row r="40" spans="1:19" ht="15.75" customHeight="1">
      <c r="A40" s="2"/>
      <c r="B40" s="2"/>
      <c r="C40" s="3"/>
      <c r="D40" s="3"/>
      <c r="E40" s="19"/>
      <c r="F40" s="6" t="s">
        <v>55</v>
      </c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</row>
    <row r="41" spans="1:19" ht="15.75" customHeight="1">
      <c r="A41" s="2"/>
      <c r="B41" s="2"/>
      <c r="C41" s="3"/>
      <c r="D41" s="3"/>
      <c r="E41" s="19"/>
      <c r="F41" s="89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</row>
    <row r="42" spans="1:19" ht="15.75" customHeight="1">
      <c r="A42" s="2"/>
      <c r="B42" s="2"/>
      <c r="C42" s="3"/>
      <c r="D42" s="3"/>
      <c r="E42" s="6"/>
      <c r="F42" s="21" t="s">
        <v>23</v>
      </c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</row>
    <row r="43" spans="1:19" ht="15.75" customHeight="1">
      <c r="A43" s="2"/>
      <c r="B43" s="2"/>
      <c r="C43" s="3"/>
      <c r="D43" s="3"/>
      <c r="E43" s="6"/>
      <c r="F43" s="31" t="s">
        <v>2</v>
      </c>
      <c r="G43" s="31" t="s">
        <v>3</v>
      </c>
      <c r="H43" s="31"/>
      <c r="I43" s="31"/>
      <c r="J43" s="31" t="s">
        <v>10</v>
      </c>
      <c r="K43" s="31"/>
      <c r="L43" s="31"/>
      <c r="M43" s="31"/>
      <c r="N43" s="31"/>
      <c r="O43" s="31"/>
      <c r="P43" s="31"/>
      <c r="Q43" s="31"/>
      <c r="R43" s="31"/>
      <c r="S43" s="6"/>
    </row>
    <row r="44" spans="1:19" ht="15.75" customHeight="1">
      <c r="A44" s="2"/>
      <c r="B44" s="2"/>
      <c r="C44" s="3"/>
      <c r="D44" s="3"/>
      <c r="E44" s="6"/>
      <c r="F44" s="25">
        <v>44440</v>
      </c>
      <c r="G44" s="25" t="s">
        <v>36</v>
      </c>
      <c r="H44" s="25"/>
      <c r="I44" s="25"/>
      <c r="J44" s="25" t="s">
        <v>51</v>
      </c>
      <c r="K44" s="25"/>
      <c r="L44" s="25"/>
      <c r="M44" s="25"/>
      <c r="N44" s="25"/>
      <c r="O44" s="25"/>
      <c r="P44" s="25"/>
      <c r="Q44" s="25"/>
      <c r="R44" s="25"/>
      <c r="S44" s="6"/>
    </row>
    <row r="45" spans="1:19" ht="15.75" customHeight="1">
      <c r="A45" s="2"/>
      <c r="B45" s="2"/>
      <c r="C45" s="3"/>
      <c r="D45" s="3"/>
      <c r="E45" s="6"/>
      <c r="F45" s="25">
        <v>44470</v>
      </c>
      <c r="G45" s="25" t="s">
        <v>36</v>
      </c>
      <c r="H45" s="25"/>
      <c r="I45" s="25"/>
      <c r="J45" s="25" t="s">
        <v>51</v>
      </c>
      <c r="K45" s="25"/>
      <c r="L45" s="25"/>
      <c r="M45" s="25"/>
      <c r="N45" s="25"/>
      <c r="O45" s="25"/>
      <c r="P45" s="25"/>
      <c r="Q45" s="25"/>
      <c r="R45" s="25"/>
      <c r="S45" s="6"/>
    </row>
    <row r="46" spans="1:19" ht="15.75" customHeight="1">
      <c r="A46" s="2"/>
      <c r="B46" s="2"/>
      <c r="C46" s="3"/>
      <c r="D46" s="3"/>
      <c r="E46" s="6"/>
      <c r="F46" s="25">
        <v>44652</v>
      </c>
      <c r="G46" s="25" t="s">
        <v>36</v>
      </c>
      <c r="H46" s="25"/>
      <c r="I46" s="25"/>
      <c r="J46" s="25" t="s">
        <v>51</v>
      </c>
      <c r="K46" s="25"/>
      <c r="L46" s="25"/>
      <c r="M46" s="25"/>
      <c r="N46" s="25"/>
      <c r="O46" s="25"/>
      <c r="P46" s="25"/>
      <c r="Q46" s="25"/>
      <c r="R46" s="25"/>
      <c r="S46" s="6"/>
    </row>
    <row r="47" spans="1:19" ht="15.75" customHeight="1">
      <c r="A47" s="2"/>
      <c r="B47" s="2"/>
      <c r="C47" s="3"/>
      <c r="D47" s="3"/>
      <c r="E47" s="6"/>
      <c r="F47" s="25">
        <v>46082</v>
      </c>
      <c r="G47" s="25" t="s">
        <v>56</v>
      </c>
      <c r="H47" s="25"/>
      <c r="I47" s="25"/>
      <c r="J47" s="25" t="s">
        <v>57</v>
      </c>
      <c r="K47" s="25"/>
      <c r="L47" s="25"/>
      <c r="M47" s="25"/>
      <c r="N47" s="25"/>
      <c r="O47" s="25"/>
      <c r="P47" s="25"/>
      <c r="Q47" s="25"/>
      <c r="R47" s="25"/>
      <c r="S47" s="6"/>
    </row>
    <row r="48" spans="1:19" ht="15.75" customHeight="1">
      <c r="A48" s="2"/>
      <c r="B48" s="2"/>
      <c r="C48" s="3"/>
      <c r="D48" s="3"/>
      <c r="E48" s="6"/>
      <c r="F48" s="25">
        <v>46082</v>
      </c>
      <c r="G48" s="25" t="s">
        <v>58</v>
      </c>
      <c r="H48" s="25"/>
      <c r="I48" s="25"/>
      <c r="J48" s="25" t="s">
        <v>59</v>
      </c>
      <c r="K48" s="25"/>
      <c r="L48" s="25"/>
      <c r="M48" s="25"/>
      <c r="N48" s="25"/>
      <c r="O48" s="25"/>
      <c r="P48" s="25"/>
      <c r="Q48" s="25"/>
      <c r="R48" s="25"/>
      <c r="S48" s="6"/>
    </row>
    <row r="49" spans="1:19" ht="15.75" customHeight="1">
      <c r="A49" s="2"/>
      <c r="B49" s="2"/>
      <c r="C49" s="3"/>
      <c r="D49" s="3"/>
      <c r="E49" s="6"/>
      <c r="F49" s="25">
        <v>46082</v>
      </c>
      <c r="G49" s="25" t="s">
        <v>60</v>
      </c>
      <c r="H49" s="25"/>
      <c r="I49" s="25"/>
      <c r="J49" s="25" t="s">
        <v>61</v>
      </c>
      <c r="K49" s="25"/>
      <c r="L49" s="25"/>
      <c r="M49" s="25"/>
      <c r="N49" s="25"/>
      <c r="O49" s="25"/>
      <c r="P49" s="25"/>
      <c r="Q49" s="25"/>
      <c r="R49" s="25"/>
      <c r="S49" s="6"/>
    </row>
    <row r="50" spans="1:19" ht="15.75" customHeight="1">
      <c r="A50" s="2"/>
      <c r="B50" s="2"/>
      <c r="C50" s="3"/>
      <c r="D50" s="3"/>
      <c r="E50" s="6"/>
      <c r="F50" s="25">
        <v>46113</v>
      </c>
      <c r="G50" s="25" t="s">
        <v>36</v>
      </c>
      <c r="H50" s="25"/>
      <c r="I50" s="25"/>
      <c r="J50" s="25" t="s">
        <v>63</v>
      </c>
      <c r="K50" s="25"/>
      <c r="L50" s="25"/>
      <c r="M50" s="25"/>
      <c r="N50" s="25"/>
      <c r="O50" s="25"/>
      <c r="P50" s="25"/>
      <c r="Q50" s="25"/>
      <c r="R50" s="25"/>
      <c r="S50" s="6"/>
    </row>
    <row r="51" spans="1:19" ht="15.75" customHeight="1">
      <c r="A51" s="2"/>
      <c r="B51" s="2"/>
      <c r="C51" s="3"/>
      <c r="D51" s="3"/>
      <c r="E51" s="6"/>
      <c r="F51" s="25"/>
      <c r="G51" s="25"/>
      <c r="H51" s="25"/>
      <c r="I51" s="25"/>
      <c r="J51" s="25"/>
      <c r="K51" s="25"/>
      <c r="L51" s="25"/>
      <c r="M51" s="25"/>
      <c r="N51" s="25"/>
      <c r="O51" s="25"/>
      <c r="P51" s="25"/>
      <c r="Q51" s="25"/>
      <c r="R51" s="25"/>
      <c r="S51" s="6"/>
    </row>
    <row r="52" spans="1:19" ht="15.75" customHeight="1">
      <c r="A52" s="2"/>
      <c r="B52" s="2"/>
      <c r="C52" s="3"/>
      <c r="D52" s="3"/>
      <c r="E52" s="6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5"/>
      <c r="R52" s="25"/>
      <c r="S52" s="6"/>
    </row>
    <row r="53" spans="1:19" ht="15.75" customHeight="1">
      <c r="A53" s="2"/>
      <c r="B53" s="2"/>
      <c r="C53" s="3"/>
      <c r="D53" s="3"/>
      <c r="E53" s="6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6"/>
    </row>
    <row r="54" spans="1:19" ht="15.75" customHeight="1">
      <c r="A54" s="2"/>
      <c r="B54" s="2"/>
      <c r="C54" s="3"/>
      <c r="D54" s="3"/>
      <c r="E54" s="6"/>
      <c r="F54" s="25"/>
      <c r="G54" s="25"/>
      <c r="H54" s="25"/>
      <c r="I54" s="25"/>
      <c r="J54" s="25"/>
      <c r="K54" s="25"/>
      <c r="L54" s="25"/>
      <c r="M54" s="25"/>
      <c r="N54" s="25"/>
      <c r="O54" s="25"/>
      <c r="P54" s="25"/>
      <c r="Q54" s="25"/>
      <c r="R54" s="25"/>
      <c r="S54" s="6"/>
    </row>
    <row r="55" spans="1:19" ht="15.75" customHeight="1">
      <c r="A55" s="2"/>
      <c r="B55" s="2"/>
      <c r="C55" s="3"/>
      <c r="D55" s="3"/>
      <c r="E55" s="6"/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6"/>
    </row>
    <row r="56" spans="1:19" ht="15.75" customHeight="1">
      <c r="A56" s="2"/>
      <c r="B56" s="2"/>
      <c r="C56" s="3"/>
      <c r="D56" s="3"/>
      <c r="E56" s="6"/>
      <c r="F56" s="25"/>
      <c r="G56" s="25"/>
      <c r="H56" s="25"/>
      <c r="I56" s="25"/>
      <c r="J56" s="25"/>
      <c r="K56" s="25"/>
      <c r="L56" s="25"/>
      <c r="M56" s="25"/>
      <c r="N56" s="25"/>
      <c r="O56" s="25"/>
      <c r="P56" s="25"/>
      <c r="Q56" s="25"/>
      <c r="R56" s="25"/>
      <c r="S56" s="6"/>
    </row>
    <row r="57" spans="1:19" ht="15.75" customHeight="1">
      <c r="A57" s="2"/>
      <c r="B57" s="2"/>
      <c r="C57" s="3"/>
      <c r="D57" s="3"/>
      <c r="E57" s="6"/>
      <c r="F57" s="25"/>
      <c r="G57" s="25"/>
      <c r="H57" s="25"/>
      <c r="I57" s="25"/>
      <c r="J57" s="25"/>
      <c r="K57" s="25"/>
      <c r="L57" s="25"/>
      <c r="M57" s="25"/>
      <c r="N57" s="25"/>
      <c r="O57" s="25"/>
      <c r="P57" s="25"/>
      <c r="Q57" s="25"/>
      <c r="R57" s="25"/>
      <c r="S57" s="6"/>
    </row>
    <row r="58" spans="1:19" ht="15.75" customHeight="1">
      <c r="A58" s="2"/>
      <c r="B58" s="2"/>
      <c r="C58" s="3"/>
      <c r="D58" s="3"/>
      <c r="E58" s="6"/>
      <c r="F58" s="25"/>
      <c r="G58" s="25"/>
      <c r="H58" s="25"/>
      <c r="I58" s="25"/>
      <c r="J58" s="25"/>
      <c r="K58" s="25"/>
      <c r="L58" s="25"/>
      <c r="M58" s="25"/>
      <c r="N58" s="25"/>
      <c r="O58" s="25"/>
      <c r="P58" s="25"/>
      <c r="Q58" s="25"/>
      <c r="R58" s="25"/>
      <c r="S58" s="6"/>
    </row>
    <row r="59" spans="1:19" ht="15.75" customHeight="1">
      <c r="A59" s="2"/>
      <c r="B59" s="2"/>
      <c r="C59" s="3"/>
      <c r="D59" s="3"/>
      <c r="E59" s="6"/>
      <c r="F59" s="25"/>
      <c r="G59" s="25"/>
      <c r="H59" s="25"/>
      <c r="I59" s="25"/>
      <c r="J59" s="25"/>
      <c r="K59" s="25"/>
      <c r="L59" s="25"/>
      <c r="M59" s="25"/>
      <c r="N59" s="25"/>
      <c r="O59" s="25"/>
      <c r="P59" s="25"/>
      <c r="Q59" s="25"/>
      <c r="R59" s="25"/>
      <c r="S59" s="6"/>
    </row>
    <row r="60" spans="1:19" ht="15.75" customHeight="1">
      <c r="A60" s="2"/>
      <c r="B60" s="2"/>
      <c r="C60" s="3"/>
      <c r="D60" s="3"/>
      <c r="E60" s="6"/>
      <c r="F60" s="25"/>
      <c r="G60" s="25"/>
      <c r="H60" s="25"/>
      <c r="I60" s="25"/>
      <c r="J60" s="25"/>
      <c r="K60" s="25"/>
      <c r="L60" s="25"/>
      <c r="M60" s="25"/>
      <c r="N60" s="25"/>
      <c r="O60" s="25"/>
      <c r="P60" s="25"/>
      <c r="Q60" s="25"/>
      <c r="R60" s="25"/>
      <c r="S60" s="6"/>
    </row>
    <row r="61" spans="1:19" ht="15.75" customHeight="1">
      <c r="A61" s="2"/>
      <c r="B61" s="2"/>
      <c r="C61" s="3"/>
      <c r="D61" s="3"/>
      <c r="E61" s="6"/>
      <c r="F61" s="25"/>
      <c r="G61" s="25"/>
      <c r="H61" s="25"/>
      <c r="I61" s="25"/>
      <c r="J61" s="25"/>
      <c r="K61" s="25"/>
      <c r="L61" s="25"/>
      <c r="M61" s="25"/>
      <c r="N61" s="25"/>
      <c r="O61" s="25"/>
      <c r="P61" s="25"/>
      <c r="Q61" s="25"/>
      <c r="R61" s="25"/>
      <c r="S61" s="6"/>
    </row>
    <row r="62" spans="1:19" ht="15.75" customHeight="1">
      <c r="A62" s="2"/>
      <c r="B62" s="2"/>
      <c r="C62" s="3"/>
      <c r="D62" s="3"/>
      <c r="E62" s="6"/>
      <c r="F62" s="25"/>
      <c r="G62" s="25"/>
      <c r="H62" s="25"/>
      <c r="I62" s="25"/>
      <c r="J62" s="25"/>
      <c r="K62" s="25"/>
      <c r="L62" s="25"/>
      <c r="M62" s="25"/>
      <c r="N62" s="25"/>
      <c r="O62" s="25"/>
      <c r="P62" s="25"/>
      <c r="Q62" s="25"/>
      <c r="R62" s="25"/>
      <c r="S62" s="6"/>
    </row>
    <row r="63" spans="1:19" ht="15.75" customHeight="1">
      <c r="A63" s="2"/>
      <c r="B63" s="2"/>
      <c r="C63" s="3"/>
      <c r="D63" s="3"/>
      <c r="E63" s="6"/>
      <c r="F63" s="25"/>
      <c r="G63" s="25"/>
      <c r="H63" s="25"/>
      <c r="I63" s="25"/>
      <c r="J63" s="25"/>
      <c r="K63" s="25"/>
      <c r="L63" s="25"/>
      <c r="M63" s="25"/>
      <c r="N63" s="25"/>
      <c r="O63" s="25"/>
      <c r="P63" s="25"/>
      <c r="Q63" s="25"/>
      <c r="R63" s="25"/>
      <c r="S63" s="6"/>
    </row>
    <row r="64" spans="1:19" ht="15.75" customHeight="1">
      <c r="A64" s="2"/>
      <c r="B64" s="2"/>
      <c r="C64" s="3"/>
      <c r="D64" s="3"/>
      <c r="E64" s="6"/>
      <c r="F64" s="25"/>
      <c r="G64" s="25"/>
      <c r="H64" s="25"/>
      <c r="I64" s="25"/>
      <c r="J64" s="25"/>
      <c r="K64" s="25"/>
      <c r="L64" s="25"/>
      <c r="M64" s="25"/>
      <c r="N64" s="25"/>
      <c r="O64" s="25"/>
      <c r="P64" s="25"/>
      <c r="Q64" s="25"/>
      <c r="R64" s="25"/>
      <c r="S64" s="6"/>
    </row>
    <row r="65" spans="1:19" ht="15.75" customHeight="1">
      <c r="A65" s="2"/>
      <c r="B65" s="2"/>
      <c r="C65" s="3"/>
      <c r="D65" s="3"/>
      <c r="E65" s="6"/>
      <c r="F65" s="25"/>
      <c r="G65" s="25"/>
      <c r="H65" s="25"/>
      <c r="I65" s="25"/>
      <c r="J65" s="25"/>
      <c r="K65" s="25"/>
      <c r="L65" s="25"/>
      <c r="M65" s="25"/>
      <c r="N65" s="25"/>
      <c r="O65" s="25"/>
      <c r="P65" s="25"/>
      <c r="Q65" s="25"/>
      <c r="R65" s="25"/>
      <c r="S65" s="6"/>
    </row>
    <row r="66" spans="1:19" ht="15.75" customHeight="1">
      <c r="A66" s="2"/>
      <c r="B66" s="2"/>
      <c r="C66" s="3"/>
      <c r="D66" s="3"/>
      <c r="E66" s="6"/>
      <c r="F66" s="29"/>
      <c r="G66" s="29"/>
      <c r="H66" s="29"/>
      <c r="I66" s="29"/>
      <c r="J66" s="29"/>
      <c r="K66" s="29"/>
      <c r="L66" s="29"/>
      <c r="M66" s="29"/>
      <c r="N66" s="29"/>
      <c r="O66" s="29"/>
      <c r="P66" s="29"/>
      <c r="Q66" s="29"/>
      <c r="R66" s="29"/>
      <c r="S66" s="6"/>
    </row>
    <row r="67" spans="1:19" ht="15.75" customHeight="1">
      <c r="A67" s="2"/>
      <c r="B67" s="2"/>
      <c r="C67" s="3"/>
      <c r="D67" s="3"/>
      <c r="E67" s="9"/>
      <c r="F67" s="9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</row>
    <row r="68" spans="1:19" ht="15.75" customHeight="1">
      <c r="A68" s="2"/>
      <c r="B68" s="2"/>
      <c r="C68" s="3"/>
      <c r="D68" s="3"/>
      <c r="E68" s="9"/>
      <c r="F68" s="9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</row>
    <row r="69" spans="1:19" ht="15.75" customHeight="1">
      <c r="A69" s="2"/>
      <c r="B69" s="2"/>
      <c r="C69" s="3"/>
      <c r="D69" s="3"/>
      <c r="E69" s="9"/>
      <c r="F69" s="9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</row>
    <row r="70" spans="1:19" ht="11.45" customHeight="1">
      <c r="A70" s="2"/>
      <c r="B70" s="2"/>
      <c r="C70" s="3"/>
      <c r="D70" s="3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</row>
    <row r="71" spans="1:19" ht="11.45" customHeight="1">
      <c r="A71" s="2"/>
      <c r="B71" s="2"/>
      <c r="C71" s="3"/>
      <c r="D71" s="3"/>
      <c r="E71" s="6"/>
      <c r="F71" s="52"/>
      <c r="G71" s="6"/>
      <c r="H71" s="6"/>
      <c r="I71" s="6"/>
      <c r="J71" s="6"/>
      <c r="K71" s="6"/>
      <c r="L71" s="6"/>
      <c r="M71" s="52"/>
      <c r="N71" s="6"/>
      <c r="O71" s="6"/>
      <c r="P71" s="6"/>
      <c r="Q71" s="6"/>
      <c r="R71" s="6"/>
      <c r="S71" s="6"/>
    </row>
  </sheetData>
  <mergeCells count="3">
    <mergeCell ref="E2:S4"/>
    <mergeCell ref="F11:G11"/>
    <mergeCell ref="F7:R7"/>
  </mergeCells>
  <pageMargins left="0.70866141732283472" right="0.70866141732283472" top="0.74803149606299213" bottom="0.74803149606299213" header="0.31496062992125984" footer="0.31496062992125984"/>
  <pageSetup paperSize="9" scale="51" fitToHeight="0" orientation="portrait" verticalDpi="4" r:id="rId1"/>
  <headerFooter>
    <oddHeader>&amp;L&amp;D</oddHeader>
    <oddFooter xml:space="preserve">&amp;C&amp;8&amp;Z&amp;F {&amp;A}
  &amp;RSide &amp;P/&amp;N
  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095DBE-5370-442D-B27E-26098DC3084F}">
  <sheetPr codeName="Sheet2"/>
  <dimension ref="A1:L55"/>
  <sheetViews>
    <sheetView workbookViewId="0">
      <selection activeCell="G20" sqref="G20:L55"/>
    </sheetView>
  </sheetViews>
  <sheetFormatPr defaultRowHeight="12"/>
  <cols>
    <col min="6" max="7" width="15.6640625" customWidth="1"/>
    <col min="8" max="9" width="17.6640625" customWidth="1"/>
    <col min="10" max="10" width="15" customWidth="1"/>
    <col min="11" max="12" width="20.6640625" customWidth="1"/>
  </cols>
  <sheetData>
    <row r="1" spans="1:7">
      <c r="A1">
        <v>55</v>
      </c>
      <c r="B1">
        <v>12</v>
      </c>
    </row>
    <row r="12" spans="1:7" ht="14.25">
      <c r="F12" s="15"/>
      <c r="G12" s="6"/>
    </row>
    <row r="20" spans="7:12">
      <c r="G20" s="60"/>
      <c r="H20" s="60"/>
      <c r="I20" s="60"/>
      <c r="J20" s="63"/>
      <c r="K20" s="60"/>
      <c r="L20" s="64"/>
    </row>
    <row r="21" spans="7:12">
      <c r="G21" s="60"/>
      <c r="H21" s="60"/>
      <c r="I21" s="60"/>
      <c r="J21" s="63"/>
      <c r="K21" s="60"/>
      <c r="L21" s="64"/>
    </row>
    <row r="22" spans="7:12">
      <c r="G22" s="60"/>
      <c r="H22" s="60"/>
      <c r="I22" s="60"/>
      <c r="J22" s="63"/>
      <c r="K22" s="60"/>
      <c r="L22" s="64"/>
    </row>
    <row r="23" spans="7:12">
      <c r="G23" s="60"/>
      <c r="H23" s="60"/>
      <c r="I23" s="60"/>
      <c r="J23" s="63"/>
      <c r="K23" s="60"/>
      <c r="L23" s="64"/>
    </row>
    <row r="24" spans="7:12">
      <c r="G24" s="60"/>
      <c r="H24" s="60"/>
      <c r="I24" s="60"/>
      <c r="J24" s="63"/>
      <c r="K24" s="60"/>
      <c r="L24" s="64"/>
    </row>
    <row r="25" spans="7:12">
      <c r="G25" s="60"/>
      <c r="H25" s="60"/>
      <c r="I25" s="60"/>
      <c r="J25" s="63"/>
      <c r="K25" s="60"/>
      <c r="L25" s="64"/>
    </row>
    <row r="26" spans="7:12">
      <c r="G26" s="60"/>
      <c r="H26" s="60"/>
      <c r="I26" s="60"/>
      <c r="J26" s="63"/>
      <c r="K26" s="60"/>
      <c r="L26" s="64"/>
    </row>
    <row r="27" spans="7:12">
      <c r="G27" s="60"/>
      <c r="H27" s="60"/>
      <c r="I27" s="60"/>
      <c r="J27" s="63"/>
      <c r="K27" s="60"/>
      <c r="L27" s="64"/>
    </row>
    <row r="28" spans="7:12">
      <c r="G28" s="60"/>
      <c r="H28" s="60"/>
      <c r="I28" s="60"/>
      <c r="J28" s="63"/>
      <c r="K28" s="60"/>
      <c r="L28" s="64"/>
    </row>
    <row r="29" spans="7:12">
      <c r="G29" s="60"/>
      <c r="H29" s="60"/>
      <c r="I29" s="60"/>
      <c r="J29" s="63"/>
      <c r="K29" s="60"/>
      <c r="L29" s="64"/>
    </row>
    <row r="30" spans="7:12">
      <c r="G30" s="60"/>
      <c r="H30" s="60"/>
      <c r="I30" s="60"/>
      <c r="J30" s="63"/>
      <c r="K30" s="60"/>
      <c r="L30" s="64"/>
    </row>
    <row r="31" spans="7:12">
      <c r="G31" s="60"/>
      <c r="H31" s="60"/>
      <c r="I31" s="60"/>
      <c r="J31" s="63"/>
      <c r="K31" s="60"/>
      <c r="L31" s="64"/>
    </row>
    <row r="32" spans="7:12">
      <c r="G32" s="60"/>
      <c r="H32" s="60"/>
      <c r="I32" s="60"/>
      <c r="J32" s="63"/>
      <c r="K32" s="60"/>
      <c r="L32" s="64"/>
    </row>
    <row r="33" spans="7:12">
      <c r="G33" s="60"/>
      <c r="H33" s="60"/>
      <c r="I33" s="60"/>
      <c r="J33" s="63"/>
      <c r="K33" s="60"/>
      <c r="L33" s="64"/>
    </row>
    <row r="34" spans="7:12">
      <c r="G34" s="60"/>
      <c r="H34" s="60"/>
      <c r="I34" s="60"/>
      <c r="J34" s="63"/>
      <c r="K34" s="60"/>
      <c r="L34" s="64"/>
    </row>
    <row r="35" spans="7:12">
      <c r="G35" s="60"/>
      <c r="H35" s="60"/>
      <c r="I35" s="60"/>
      <c r="J35" s="63"/>
      <c r="K35" s="60"/>
      <c r="L35" s="64"/>
    </row>
    <row r="36" spans="7:12">
      <c r="G36" s="60"/>
      <c r="H36" s="60"/>
      <c r="I36" s="60"/>
      <c r="J36" s="63"/>
      <c r="K36" s="60"/>
      <c r="L36" s="64"/>
    </row>
    <row r="37" spans="7:12">
      <c r="G37" s="60"/>
      <c r="H37" s="60"/>
      <c r="I37" s="60"/>
      <c r="J37" s="63"/>
      <c r="K37" s="60"/>
      <c r="L37" s="64"/>
    </row>
    <row r="38" spans="7:12">
      <c r="G38" s="60"/>
      <c r="H38" s="60"/>
      <c r="I38" s="60"/>
      <c r="J38" s="63"/>
      <c r="K38" s="60"/>
      <c r="L38" s="64"/>
    </row>
    <row r="39" spans="7:12">
      <c r="G39" s="60"/>
      <c r="H39" s="60"/>
      <c r="I39" s="60"/>
      <c r="J39" s="63"/>
      <c r="K39" s="60"/>
      <c r="L39" s="64"/>
    </row>
    <row r="40" spans="7:12">
      <c r="G40" s="60"/>
      <c r="H40" s="60"/>
      <c r="I40" s="60"/>
      <c r="J40" s="63"/>
      <c r="K40" s="60"/>
      <c r="L40" s="64"/>
    </row>
    <row r="41" spans="7:12">
      <c r="G41" s="60"/>
      <c r="H41" s="60"/>
      <c r="I41" s="60"/>
      <c r="J41" s="63"/>
      <c r="K41" s="60"/>
      <c r="L41" s="64"/>
    </row>
    <row r="42" spans="7:12">
      <c r="G42" s="60"/>
      <c r="H42" s="60"/>
      <c r="I42" s="60"/>
      <c r="J42" s="63"/>
      <c r="K42" s="60"/>
      <c r="L42" s="64"/>
    </row>
    <row r="43" spans="7:12">
      <c r="G43" s="60"/>
      <c r="H43" s="60"/>
      <c r="I43" s="60"/>
      <c r="J43" s="63"/>
      <c r="K43" s="60"/>
      <c r="L43" s="64"/>
    </row>
    <row r="44" spans="7:12">
      <c r="G44" s="60"/>
      <c r="H44" s="60"/>
      <c r="I44" s="60"/>
      <c r="J44" s="63"/>
      <c r="K44" s="60"/>
      <c r="L44" s="64"/>
    </row>
    <row r="45" spans="7:12">
      <c r="G45" s="60"/>
      <c r="H45" s="60"/>
      <c r="I45" s="60"/>
      <c r="J45" s="63"/>
      <c r="K45" s="60"/>
      <c r="L45" s="64"/>
    </row>
    <row r="46" spans="7:12">
      <c r="G46" s="60"/>
      <c r="H46" s="60"/>
      <c r="I46" s="60"/>
      <c r="J46" s="63"/>
      <c r="K46" s="60"/>
      <c r="L46" s="64"/>
    </row>
    <row r="47" spans="7:12">
      <c r="G47" s="60"/>
      <c r="H47" s="60"/>
      <c r="I47" s="60"/>
      <c r="J47" s="63"/>
      <c r="K47" s="60"/>
      <c r="L47" s="64"/>
    </row>
    <row r="48" spans="7:12">
      <c r="G48" s="60"/>
      <c r="H48" s="60"/>
      <c r="I48" s="60"/>
      <c r="J48" s="63"/>
      <c r="K48" s="60"/>
      <c r="L48" s="64"/>
    </row>
    <row r="49" spans="7:12">
      <c r="G49" s="60"/>
      <c r="H49" s="60"/>
      <c r="I49" s="60"/>
      <c r="J49" s="63"/>
      <c r="K49" s="60"/>
      <c r="L49" s="64"/>
    </row>
    <row r="50" spans="7:12">
      <c r="G50" s="60"/>
      <c r="H50" s="60"/>
      <c r="I50" s="60"/>
      <c r="J50" s="63"/>
      <c r="K50" s="60"/>
      <c r="L50" s="64"/>
    </row>
    <row r="51" spans="7:12">
      <c r="G51" s="60"/>
      <c r="H51" s="60"/>
      <c r="I51" s="60"/>
      <c r="J51" s="63"/>
      <c r="K51" s="60"/>
      <c r="L51" s="64"/>
    </row>
    <row r="52" spans="7:12">
      <c r="G52" s="60"/>
      <c r="H52" s="60"/>
      <c r="I52" s="60"/>
      <c r="J52" s="63"/>
      <c r="K52" s="60"/>
      <c r="L52" s="64"/>
    </row>
    <row r="53" spans="7:12">
      <c r="G53" s="60"/>
      <c r="H53" s="60"/>
      <c r="I53" s="60"/>
      <c r="J53" s="63"/>
      <c r="K53" s="60"/>
      <c r="L53" s="64"/>
    </row>
    <row r="54" spans="7:12">
      <c r="G54" s="60"/>
      <c r="H54" s="60"/>
      <c r="I54" s="60"/>
      <c r="J54" s="63"/>
      <c r="K54" s="60"/>
      <c r="L54" s="64"/>
    </row>
    <row r="55" spans="7:12">
      <c r="G55" s="60"/>
      <c r="H55" s="60"/>
      <c r="I55" s="60"/>
      <c r="J55" s="63"/>
      <c r="K55" s="60"/>
      <c r="L55" s="64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8C9BAA-BBA1-46EE-9810-A2470B7D74FA}">
  <sheetPr codeName="Sheet1"/>
  <dimension ref="A1:L55"/>
  <sheetViews>
    <sheetView workbookViewId="0">
      <selection activeCell="G20" sqref="G20:L55"/>
    </sheetView>
  </sheetViews>
  <sheetFormatPr defaultRowHeight="12"/>
  <cols>
    <col min="6" max="7" width="15.6640625" customWidth="1"/>
    <col min="8" max="9" width="17.6640625" customWidth="1"/>
    <col min="10" max="10" width="15" customWidth="1"/>
    <col min="11" max="12" width="20.6640625" customWidth="1"/>
  </cols>
  <sheetData>
    <row r="1" spans="1:7">
      <c r="A1">
        <v>55</v>
      </c>
      <c r="B1">
        <v>12</v>
      </c>
    </row>
    <row r="12" spans="1:7" ht="14.25">
      <c r="F12" s="15"/>
      <c r="G12" s="6"/>
    </row>
    <row r="20" spans="7:12">
      <c r="G20" s="60"/>
      <c r="H20" s="60"/>
      <c r="I20" s="60"/>
      <c r="J20" s="63"/>
      <c r="K20" s="60"/>
      <c r="L20" s="64"/>
    </row>
    <row r="21" spans="7:12">
      <c r="G21" s="60"/>
      <c r="H21" s="60"/>
      <c r="I21" s="60"/>
      <c r="J21" s="63"/>
      <c r="K21" s="60"/>
      <c r="L21" s="64"/>
    </row>
    <row r="22" spans="7:12">
      <c r="G22" s="60"/>
      <c r="H22" s="60"/>
      <c r="I22" s="60"/>
      <c r="J22" s="63"/>
      <c r="K22" s="60"/>
      <c r="L22" s="64"/>
    </row>
    <row r="23" spans="7:12">
      <c r="G23" s="60"/>
      <c r="H23" s="60"/>
      <c r="I23" s="60"/>
      <c r="J23" s="63"/>
      <c r="K23" s="60"/>
      <c r="L23" s="64"/>
    </row>
    <row r="24" spans="7:12">
      <c r="G24" s="60"/>
      <c r="H24" s="60"/>
      <c r="I24" s="60"/>
      <c r="J24" s="63"/>
      <c r="K24" s="60"/>
      <c r="L24" s="64"/>
    </row>
    <row r="25" spans="7:12">
      <c r="G25" s="60"/>
      <c r="H25" s="60"/>
      <c r="I25" s="60"/>
      <c r="J25" s="63"/>
      <c r="K25" s="60"/>
      <c r="L25" s="64"/>
    </row>
    <row r="26" spans="7:12">
      <c r="G26" s="60"/>
      <c r="H26" s="60"/>
      <c r="I26" s="60"/>
      <c r="J26" s="63"/>
      <c r="K26" s="60"/>
      <c r="L26" s="64"/>
    </row>
    <row r="27" spans="7:12">
      <c r="G27" s="60"/>
      <c r="H27" s="60"/>
      <c r="I27" s="60"/>
      <c r="J27" s="63"/>
      <c r="K27" s="60"/>
      <c r="L27" s="64"/>
    </row>
    <row r="28" spans="7:12">
      <c r="G28" s="60"/>
      <c r="H28" s="60"/>
      <c r="I28" s="60"/>
      <c r="J28" s="63"/>
      <c r="K28" s="60"/>
      <c r="L28" s="64"/>
    </row>
    <row r="29" spans="7:12">
      <c r="G29" s="60"/>
      <c r="H29" s="60"/>
      <c r="I29" s="60"/>
      <c r="J29" s="63"/>
      <c r="K29" s="60"/>
      <c r="L29" s="64"/>
    </row>
    <row r="30" spans="7:12">
      <c r="G30" s="60"/>
      <c r="H30" s="60"/>
      <c r="I30" s="60"/>
      <c r="J30" s="63"/>
      <c r="K30" s="60"/>
      <c r="L30" s="64"/>
    </row>
    <row r="31" spans="7:12">
      <c r="G31" s="60"/>
      <c r="H31" s="60"/>
      <c r="I31" s="60"/>
      <c r="J31" s="63"/>
      <c r="K31" s="60"/>
      <c r="L31" s="64"/>
    </row>
    <row r="32" spans="7:12">
      <c r="G32" s="60"/>
      <c r="H32" s="60"/>
      <c r="I32" s="60"/>
      <c r="J32" s="63"/>
      <c r="K32" s="60"/>
      <c r="L32" s="64"/>
    </row>
    <row r="33" spans="7:12">
      <c r="G33" s="60"/>
      <c r="H33" s="60"/>
      <c r="I33" s="60"/>
      <c r="J33" s="63"/>
      <c r="K33" s="60"/>
      <c r="L33" s="64"/>
    </row>
    <row r="34" spans="7:12">
      <c r="G34" s="60"/>
      <c r="H34" s="60"/>
      <c r="I34" s="60"/>
      <c r="J34" s="63"/>
      <c r="K34" s="60"/>
      <c r="L34" s="64"/>
    </row>
    <row r="35" spans="7:12">
      <c r="G35" s="60"/>
      <c r="H35" s="60"/>
      <c r="I35" s="60"/>
      <c r="J35" s="63"/>
      <c r="K35" s="60"/>
      <c r="L35" s="64"/>
    </row>
    <row r="36" spans="7:12">
      <c r="G36" s="60"/>
      <c r="H36" s="60"/>
      <c r="I36" s="60"/>
      <c r="J36" s="63"/>
      <c r="K36" s="60"/>
      <c r="L36" s="64"/>
    </row>
    <row r="37" spans="7:12">
      <c r="G37" s="60"/>
      <c r="H37" s="60"/>
      <c r="I37" s="60"/>
      <c r="J37" s="63"/>
      <c r="K37" s="60"/>
      <c r="L37" s="64"/>
    </row>
    <row r="38" spans="7:12">
      <c r="G38" s="60"/>
      <c r="H38" s="60"/>
      <c r="I38" s="60"/>
      <c r="J38" s="63"/>
      <c r="K38" s="60"/>
      <c r="L38" s="64"/>
    </row>
    <row r="39" spans="7:12">
      <c r="G39" s="60"/>
      <c r="H39" s="60"/>
      <c r="I39" s="60"/>
      <c r="J39" s="63"/>
      <c r="K39" s="60"/>
      <c r="L39" s="64"/>
    </row>
    <row r="40" spans="7:12">
      <c r="G40" s="60"/>
      <c r="H40" s="60"/>
      <c r="I40" s="60"/>
      <c r="J40" s="63"/>
      <c r="K40" s="60"/>
      <c r="L40" s="64"/>
    </row>
    <row r="41" spans="7:12">
      <c r="G41" s="60"/>
      <c r="H41" s="60"/>
      <c r="I41" s="60"/>
      <c r="J41" s="63"/>
      <c r="K41" s="60"/>
      <c r="L41" s="64"/>
    </row>
    <row r="42" spans="7:12">
      <c r="G42" s="60"/>
      <c r="H42" s="60"/>
      <c r="I42" s="60"/>
      <c r="J42" s="63"/>
      <c r="K42" s="60"/>
      <c r="L42" s="64"/>
    </row>
    <row r="43" spans="7:12">
      <c r="G43" s="60"/>
      <c r="H43" s="60"/>
      <c r="I43" s="60"/>
      <c r="J43" s="63"/>
      <c r="K43" s="60"/>
      <c r="L43" s="64"/>
    </row>
    <row r="44" spans="7:12">
      <c r="G44" s="60"/>
      <c r="H44" s="60"/>
      <c r="I44" s="60"/>
      <c r="J44" s="63"/>
      <c r="K44" s="60"/>
      <c r="L44" s="64"/>
    </row>
    <row r="45" spans="7:12">
      <c r="G45" s="60"/>
      <c r="H45" s="60"/>
      <c r="I45" s="60"/>
      <c r="J45" s="63"/>
      <c r="K45" s="60"/>
      <c r="L45" s="64"/>
    </row>
    <row r="46" spans="7:12">
      <c r="G46" s="60"/>
      <c r="H46" s="60"/>
      <c r="I46" s="60"/>
      <c r="J46" s="63"/>
      <c r="K46" s="60"/>
      <c r="L46" s="64"/>
    </row>
    <row r="47" spans="7:12">
      <c r="G47" s="60"/>
      <c r="H47" s="60"/>
      <c r="I47" s="60"/>
      <c r="J47" s="63"/>
      <c r="K47" s="60"/>
      <c r="L47" s="64"/>
    </row>
    <row r="48" spans="7:12">
      <c r="G48" s="60"/>
      <c r="H48" s="60"/>
      <c r="I48" s="60"/>
      <c r="J48" s="63"/>
      <c r="K48" s="60"/>
      <c r="L48" s="64"/>
    </row>
    <row r="49" spans="7:12">
      <c r="G49" s="60"/>
      <c r="H49" s="60"/>
      <c r="I49" s="60"/>
      <c r="J49" s="63"/>
      <c r="K49" s="60"/>
      <c r="L49" s="64"/>
    </row>
    <row r="50" spans="7:12">
      <c r="G50" s="60"/>
      <c r="H50" s="60"/>
      <c r="I50" s="60"/>
      <c r="J50" s="63"/>
      <c r="K50" s="60"/>
      <c r="L50" s="64"/>
    </row>
    <row r="51" spans="7:12">
      <c r="G51" s="60"/>
      <c r="H51" s="60"/>
      <c r="I51" s="60"/>
      <c r="J51" s="63"/>
      <c r="K51" s="60"/>
      <c r="L51" s="64"/>
    </row>
    <row r="52" spans="7:12">
      <c r="G52" s="60"/>
      <c r="H52" s="60"/>
      <c r="I52" s="60"/>
      <c r="J52" s="63"/>
      <c r="K52" s="60"/>
      <c r="L52" s="64"/>
    </row>
    <row r="53" spans="7:12">
      <c r="G53" s="60"/>
      <c r="H53" s="60"/>
      <c r="I53" s="60"/>
      <c r="J53" s="63"/>
      <c r="K53" s="60"/>
      <c r="L53" s="64"/>
    </row>
    <row r="54" spans="7:12">
      <c r="G54" s="60"/>
      <c r="H54" s="60"/>
      <c r="I54" s="60"/>
      <c r="J54" s="63"/>
      <c r="K54" s="60"/>
      <c r="L54" s="64"/>
    </row>
    <row r="55" spans="7:12">
      <c r="G55" s="60"/>
      <c r="H55" s="60"/>
      <c r="I55" s="60"/>
      <c r="J55" s="63"/>
      <c r="K55" s="60"/>
      <c r="L55" s="64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4961426-361b-4100-96ea-4fc40f4c8d61" xsi:nil="true"/>
    <lcf76f155ced4ddcb4097134ff3c332f xmlns="78604597-0a8a-4825-b282-6ea36070109b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01648C06F3CA94D9F58C1054D7447AA" ma:contentTypeVersion="13" ma:contentTypeDescription="Opret et nyt dokument." ma:contentTypeScope="" ma:versionID="cd1a110dca0a10be91eaead2b7406a5f">
  <xsd:schema xmlns:xsd="http://www.w3.org/2001/XMLSchema" xmlns:xs="http://www.w3.org/2001/XMLSchema" xmlns:p="http://schemas.microsoft.com/office/2006/metadata/properties" xmlns:ns2="78604597-0a8a-4825-b282-6ea36070109b" xmlns:ns3="44961426-361b-4100-96ea-4fc40f4c8d61" targetNamespace="http://schemas.microsoft.com/office/2006/metadata/properties" ma:root="true" ma:fieldsID="3ce3af6bfa1a9728843a55eb1dcd0fbc" ns2:_="" ns3:_="">
    <xsd:import namespace="78604597-0a8a-4825-b282-6ea36070109b"/>
    <xsd:import namespace="44961426-361b-4100-96ea-4fc40f4c8d6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604597-0a8a-4825-b282-6ea36070109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Billedmærker" ma:readOnly="false" ma:fieldId="{5cf76f15-5ced-4ddc-b409-7134ff3c332f}" ma:taxonomyMulti="true" ma:sspId="33ef62f9-2e07-484b-bd79-00aec90129f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961426-361b-4100-96ea-4fc40f4c8d61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a5181120-1829-4e38-a4ed-a9d421fbe399}" ma:internalName="TaxCatchAll" ma:showField="CatchAllData" ma:web="44961426-361b-4100-96ea-4fc40f4c8d6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lt med detaljer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dhol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B18E00F-3BF7-4A26-B8B7-8C8A016DDCBE}">
  <ds:schemaRefs>
    <ds:schemaRef ds:uri="http://schemas.microsoft.com/office/2006/metadata/properties"/>
    <ds:schemaRef ds:uri="http://schemas.microsoft.com/office/infopath/2007/PartnerControls"/>
    <ds:schemaRef ds:uri="44961426-361b-4100-96ea-4fc40f4c8d61"/>
    <ds:schemaRef ds:uri="78604597-0a8a-4825-b282-6ea36070109b"/>
  </ds:schemaRefs>
</ds:datastoreItem>
</file>

<file path=customXml/itemProps2.xml><?xml version="1.0" encoding="utf-8"?>
<ds:datastoreItem xmlns:ds="http://schemas.openxmlformats.org/officeDocument/2006/customXml" ds:itemID="{8CE448E2-4E01-4E66-A1FF-B58577A2121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8604597-0a8a-4825-b282-6ea36070109b"/>
    <ds:schemaRef ds:uri="44961426-361b-4100-96ea-4fc40f4c8d6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5A1E142-230B-4ED2-8861-7B3AB9F27D7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5</vt:i4>
      </vt:variant>
      <vt:variant>
        <vt:lpstr>Navngivne områder</vt:lpstr>
      </vt:variant>
      <vt:variant>
        <vt:i4>6</vt:i4>
      </vt:variant>
    </vt:vector>
  </HeadingPairs>
  <TitlesOfParts>
    <vt:vector size="11" baseType="lpstr">
      <vt:lpstr>Prognose og aktuelt indeks</vt:lpstr>
      <vt:lpstr>Omkostningsindeks og vægte</vt:lpstr>
      <vt:lpstr>Dokumentation</vt:lpstr>
      <vt:lpstr>UPSLIDE_UndoFormatting</vt:lpstr>
      <vt:lpstr>UPSLIDE_Undo</vt:lpstr>
      <vt:lpstr>targetDocu</vt:lpstr>
      <vt:lpstr>targetPrognose</vt:lpstr>
      <vt:lpstr>targetWeights</vt:lpstr>
      <vt:lpstr>Dokumentation!Udskriftsområde</vt:lpstr>
      <vt:lpstr>'Prognose og aktuelt indeks'!Udskriftsområde</vt:lpstr>
      <vt:lpstr>'Prognose og aktuelt indeks'!Udskriftstitler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Kasper Løwe Røder</dc:creator>
  <cp:lastModifiedBy>Jacob Nissen Boldt</cp:lastModifiedBy>
  <cp:lastPrinted>2025-12-18T14:56:26Z</cp:lastPrinted>
  <dcterms:created xsi:type="dcterms:W3CDTF">2024-09-24T07:20:07Z</dcterms:created>
  <dcterms:modified xsi:type="dcterms:W3CDTF">2026-08-20T12:54:24Z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0x010100F01648C06F3CA94D9F58C1054D7447AA</vt:lpwstr>
  </property>
  <property fmtid="{D5CDD505-2E9C-101B-9397-08002B2CF9AE}" pid="3" name="MediaServiceImageTags">
    <vt:lpwstr/>
  </property>
</Properties>
</file>