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DALON, Jun 2023\"/>
    </mc:Choice>
  </mc:AlternateContent>
  <xr:revisionPtr revIDLastSave="0" documentId="13_ncr:1_{F4CCDCBB-6E89-4441-A4D2-1A139346AC74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<sst xmlns="http://schemas.openxmlformats.org/spreadsheetml/2006/main" count="148" uniqueCount="86">
  <si>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</si>
  <si>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</si>
  <si>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</si>
  <si>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</si>
  <si>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</si>
  <si>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</si>
  <si>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</si>
  <si>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</si>
  <si>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</si>
  <si>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</si>
  <si>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</si>
  <si>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</si>
  <si>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</si>
  <si>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</si>
  <si>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</si>
  <si>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</si>
  <si>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</si>
  <si>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</si>
  <si>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</si>
  <si>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</si>
  <si>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</si>
  <si>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</si>
  <si>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</si>
  <si>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</si>
  <si>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</si>
  <si>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</si>
  <si>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</si>
  <si>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</si>
  <si>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</si>
  <si>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</si>
  <si>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</si>
  <si>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</si>
  <si>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</si>
  <si>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</si>
  <si>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</si>
  <si>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</si>
  <si>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</si>
  <si>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</si>
  <si>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</si>
  <si>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</si>
  <si>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</si>
  <si>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</si>
  <si>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</si>
  <si>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</si>
  <si>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</si>
  <si>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</si>
  <si>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</si>
  <si>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</si>
  <si>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</si>
  <si>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</si>
  <si>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</si>
  <si>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</si>
  <si>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</si>
  <si>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</si>
  <si>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</si>
  <si>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</si>
  <si>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</si>
  <si>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</si>
  <si>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</si>
  <si>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</si>
  <si>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</si>
  <si>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</si>
  <si>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</si>
  <si>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</si>
  <si>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</si>
  <si>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</si>
  <si>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</si>
  <si>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</si>
  <si>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</si>
  <si>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</si>
  <si>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</si>
  <si>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</si>
  <si>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Løn (DALON)</t>
  </si>
  <si>
    <t>DI: Lønindeks for DA-området</t>
  </si>
  <si>
    <t>Lønindeks overgår til at følge udviklingen i DALON fremfor SBLON1.</t>
  </si>
  <si>
    <t>Denne model laver en prognose for de omkostningsindeks, der bruges i forbindelse med kontraktregulering af bustrafik hos Trafikselskaberne i Danmark. Lønudviklingen i denne model følger udviklingen i DALON.</t>
  </si>
  <si>
    <t>Lønudviklingen i denne model følger ILON12 frem til og med maj 2023. Efterfølgende er lønudviklingen baseret på udviklingen i DALON.</t>
  </si>
  <si>
    <t>• Elspot-indeks</t>
  </si>
  <si>
    <t>Lønindeks (DALON)</t>
  </si>
  <si>
    <t>Nyt DALON-omkostningsindeks introduceres for diesel, HVO og RME. Lønindekset følger ILON12 frem til og med maj 2023 og</t>
  </si>
  <si>
    <t xml:space="preserve">DALON (DA's lønindeks, beregnet af DI på baggrund af DA's KonjunkturStatistik) fra juni 2023 og frem. </t>
  </si>
  <si>
    <t>Løn (DALON, Jun 2023)</t>
  </si>
  <si>
    <t>Der er fem forskellige omkostningsindeks, der adskiller sig ved deres vægte og brændstoftype:</t>
  </si>
  <si>
    <t>• Gasindeks</t>
  </si>
  <si>
    <t>Gas</t>
  </si>
  <si>
    <t>EEX: European Gas Spot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</si>
</sst>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81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232.35171650055372</v>
      </c>
      <c r="L20" s="25">
        <v>135.57627280042649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252.13554817275747</v>
      </c>
      <c r="L21" s="25">
        <v>138.0366608161998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232.92934662236991</v>
      </c>
      <c r="L22" s="25">
        <v>135.99397395594633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208.95769656699889</v>
      </c>
      <c r="L23" s="25">
        <v>133.67715512445682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217.7665559246955</v>
      </c>
      <c r="L24" s="25">
        <v>134.84297792753796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208.38006644518276</v>
      </c>
      <c r="L25" s="25">
        <v>134.86015752764487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203.75902547065337</v>
      </c>
      <c r="L26" s="25">
        <v>134.02118502417233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195.81661129568107</v>
      </c>
      <c r="L27" s="25">
        <v>133.15006720616856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151.51257576</v>
      </c>
      <c r="H28" s="24">
        <v>152.26452905811624</v>
      </c>
      <c r="I28" s="24">
        <v>124.39055483709407</v>
      </c>
      <c r="J28" s="24">
        <v>3.45</v>
      </c>
      <c r="K28" s="24">
        <v>184.69723145071984</v>
      </c>
      <c r="L28" s="25">
        <v>132.11196016748303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151.51257576</v>
      </c>
      <c r="H29" s="24">
        <v>152.78957915831666</v>
      </c>
      <c r="I29" s="24">
        <v>124.99882160891359</v>
      </c>
      <c r="J29" s="24">
        <v>3.69</v>
      </c>
      <c r="K29" s="24">
        <v>189.17386489479514</v>
      </c>
      <c r="L29" s="25">
        <v>133.03952561978696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151.51257576</v>
      </c>
      <c r="H30" s="24">
        <v>155.54609218436875</v>
      </c>
      <c r="I30" s="24">
        <v>126.31673294785591</v>
      </c>
      <c r="J30" s="24">
        <v>3.67</v>
      </c>
      <c r="K30" s="24">
        <v>191.19557032115173</v>
      </c>
      <c r="L30" s="25">
        <v>133.56812941470457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154.98348138</v>
      </c>
      <c r="H31" s="24">
        <v>154.49599198396794</v>
      </c>
      <c r="I31" s="24">
        <v>126.01259956194615</v>
      </c>
      <c r="J31" s="24">
        <v>3.67</v>
      </c>
      <c r="K31" s="24">
        <v>209.39091915836102</v>
      </c>
      <c r="L31" s="25">
        <v>137.55094607262623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154.98348138</v>
      </c>
      <c r="H32" s="24">
        <v>154.10220440881764</v>
      </c>
      <c r="I32" s="24">
        <v>125.70846617603638</v>
      </c>
      <c r="J32" s="24">
        <v>3.81</v>
      </c>
      <c r="K32" s="24">
        <v>217.04451827242528</v>
      </c>
      <c r="L32" s="25">
        <v>138.58272462311203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154.98348138</v>
      </c>
      <c r="H33" s="24">
        <v>154.49599198396794</v>
      </c>
      <c r="I33" s="24">
        <v>125.60708838073313</v>
      </c>
      <c r="J33" s="24">
        <v>3.78</v>
      </c>
      <c r="K33" s="24">
        <v>215.60044296788485</v>
      </c>
      <c r="L33" s="25">
        <v>138.39095387712536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157.09620653999997</v>
      </c>
      <c r="H34" s="24">
        <v>153.97094188376755</v>
      </c>
      <c r="I34" s="24">
        <v>125.2015771995201</v>
      </c>
      <c r="J34" s="24">
        <v>3.51</v>
      </c>
      <c r="K34" s="24">
        <v>201.88172757475087</v>
      </c>
      <c r="L34" s="25">
        <v>137.51144919445886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157.09620653999997</v>
      </c>
      <c r="H35" s="24">
        <v>153.18336673346695</v>
      </c>
      <c r="I35" s="24">
        <v>124.99882160891359</v>
      </c>
      <c r="J35" s="24">
        <v>3.18</v>
      </c>
      <c r="K35" s="24">
        <v>194.80575858250279</v>
      </c>
      <c r="L35" s="25">
        <v>136.18063393393402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157.09620653999997</v>
      </c>
      <c r="H36" s="24">
        <v>154.62725450901803</v>
      </c>
      <c r="I36" s="24">
        <v>123.98504365588104</v>
      </c>
      <c r="J36" s="24">
        <v>3.23</v>
      </c>
      <c r="K36" s="24">
        <v>204.04784053156149</v>
      </c>
      <c r="L36" s="25">
        <v>137.34981940887275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158.30347806</v>
      </c>
      <c r="H37" s="24">
        <v>155.41482965931866</v>
      </c>
      <c r="I37" s="24">
        <v>124.28917704179081</v>
      </c>
      <c r="J37" s="24">
        <v>3.38</v>
      </c>
      <c r="K37" s="24">
        <v>211.2682170542636</v>
      </c>
      <c r="L37" s="25">
        <v>139.1478082875897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158.30347806</v>
      </c>
      <c r="H38" s="24">
        <v>155.41482965931866</v>
      </c>
      <c r="I38" s="24">
        <v>123.88366586057779</v>
      </c>
      <c r="J38" s="24">
        <v>3.39</v>
      </c>
      <c r="K38" s="24">
        <v>203.18139534883721</v>
      </c>
      <c r="L38" s="25">
        <v>138.16008403392988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158.30347806</v>
      </c>
      <c r="H39" s="24">
        <v>155.54609218436875</v>
      </c>
      <c r="I39" s="24">
        <v>124.39055483709407</v>
      </c>
      <c r="J39" s="24">
        <v>3.43</v>
      </c>
      <c r="K39" s="24">
        <v>205.2031007751938</v>
      </c>
      <c r="L39" s="25">
        <v>138.50715199378692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159.05802276</v>
      </c>
      <c r="H40" s="24">
        <v>155.54609218436875</v>
      </c>
      <c r="I40" s="24">
        <v>124.89744381361034</v>
      </c>
      <c r="J40" s="24">
        <v>3.49</v>
      </c>
      <c r="K40" s="24">
        <v>201.15968992248065</v>
      </c>
      <c r="L40" s="25">
        <v>138.56512328231321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159.05802276</v>
      </c>
      <c r="H41" s="24">
        <v>155.54609218436875</v>
      </c>
      <c r="I41" s="24">
        <v>124.89744381361034</v>
      </c>
      <c r="J41" s="24">
        <v>3.4</v>
      </c>
      <c r="K41" s="24">
        <v>201.30409745293468</v>
      </c>
      <c r="L41" s="25">
        <v>138.46910710781651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159.05802276</v>
      </c>
      <c r="H42" s="24">
        <v>157.25250501002006</v>
      </c>
      <c r="I42" s="24">
        <v>125.10019940421685</v>
      </c>
      <c r="J42" s="24">
        <v>3.12</v>
      </c>
      <c r="K42" s="24">
        <v>206.50276854928018</v>
      </c>
      <c r="L42" s="25">
        <v>138.87278136249469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164.94347141999998</v>
      </c>
      <c r="H43" s="24">
        <v>156.59619238476955</v>
      </c>
      <c r="I43" s="24">
        <v>125.30295499482335</v>
      </c>
      <c r="J43" s="24">
        <v>3.05</v>
      </c>
      <c r="K43" s="24">
        <v>196.82746400885938</v>
      </c>
      <c r="L43" s="25">
        <v>140.85787228987917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164.94347141999998</v>
      </c>
      <c r="H44" s="24">
        <v>156.07114228456916</v>
      </c>
      <c r="I44" s="24">
        <v>125.2015771995201</v>
      </c>
      <c r="J44" s="24">
        <v>2.82</v>
      </c>
      <c r="K44" s="24">
        <v>188.01860465116278</v>
      </c>
      <c r="L44" s="25">
        <v>139.47412677413246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164.94347141999998</v>
      </c>
      <c r="H45" s="24">
        <v>156.98997995991985</v>
      </c>
      <c r="I45" s="24">
        <v>124.59331042770059</v>
      </c>
      <c r="J45" s="24">
        <v>2.9</v>
      </c>
      <c r="K45" s="24">
        <v>192.92846068660023</v>
      </c>
      <c r="L45" s="25">
        <v>140.16652581174577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164.64165353999999</v>
      </c>
      <c r="H46" s="24">
        <v>156.46492985971946</v>
      </c>
      <c r="I46" s="24">
        <v>124.89744381361034</v>
      </c>
      <c r="J46" s="24">
        <v>2.67</v>
      </c>
      <c r="K46" s="24">
        <v>195.09457364341085</v>
      </c>
      <c r="L46" s="25">
        <v>139.96016040952833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164.64165353999999</v>
      </c>
      <c r="H47" s="24">
        <v>156.07114228456916</v>
      </c>
      <c r="I47" s="24">
        <v>125.20157719952012</v>
      </c>
      <c r="J47" s="24">
        <v>2.82</v>
      </c>
      <c r="K47" s="24">
        <v>197.26068660022148</v>
      </c>
      <c r="L47" s="25">
        <v>140.40762441526613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164.64165353999999</v>
      </c>
      <c r="H48" s="24">
        <v>156.98997995991985</v>
      </c>
      <c r="I48" s="24">
        <v>124.43144447509424</v>
      </c>
      <c r="J48" s="24">
        <v>2.73</v>
      </c>
      <c r="K48" s="24">
        <v>218.63300110741972</v>
      </c>
      <c r="L48" s="25">
        <v>142.83100043621189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165.54710717999998</v>
      </c>
      <c r="H49" s="24">
        <v>158.56513026052104</v>
      </c>
      <c r="I49" s="24">
        <v>124.21140655382972</v>
      </c>
      <c r="J49" s="24">
        <v>2.69</v>
      </c>
      <c r="K49" s="24">
        <v>216.61129568106313</v>
      </c>
      <c r="L49" s="25">
        <v>143.12896383876719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165.54710717999998</v>
      </c>
      <c r="H50" s="24">
        <v>157.77755511022045</v>
      </c>
      <c r="I50" s="24">
        <v>124.10138759319744</v>
      </c>
      <c r="J50" s="24">
        <v>2.75</v>
      </c>
      <c r="K50" s="24">
        <v>210.54617940199338</v>
      </c>
      <c r="L50" s="25">
        <v>142.41764979286467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165.54710717999998</v>
      </c>
      <c r="H51" s="24">
        <v>157.90881763527054</v>
      </c>
      <c r="I51" s="24">
        <v>126.08172888457825</v>
      </c>
      <c r="J51" s="24">
        <v>2.61</v>
      </c>
      <c r="K51" s="24">
        <v>203.32580287929127</v>
      </c>
      <c r="L51" s="25">
        <v>141.57462608262583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166.15074293999999</v>
      </c>
      <c r="H52" s="24">
        <v>158.04008016032066</v>
      </c>
      <c r="I52" s="24">
        <v>126.41178576647506</v>
      </c>
      <c r="J52" s="24">
        <v>2.67</v>
      </c>
      <c r="K52" s="24">
        <v>200.00442967884828</v>
      </c>
      <c r="L52" s="25">
        <v>141.62788070172743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166.15074293999999</v>
      </c>
      <c r="H53" s="24">
        <v>158.43386773547095</v>
      </c>
      <c r="I53" s="24">
        <v>125.86169096331372</v>
      </c>
      <c r="J53" s="24">
        <v>2.75</v>
      </c>
      <c r="K53" s="24">
        <v>202.74817275747509</v>
      </c>
      <c r="L53" s="25">
        <v>142.03143388329221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166.15074293999999</v>
      </c>
      <c r="H54" s="24">
        <v>160.79659318637275</v>
      </c>
      <c r="I54" s="24">
        <v>126.30176680584279</v>
      </c>
      <c r="J54" s="24">
        <v>2.69</v>
      </c>
      <c r="K54" s="24">
        <v>208.95769656699889</v>
      </c>
      <c r="L54" s="25">
        <v>142.89963291734338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170.37619326000001</v>
      </c>
      <c r="H55" s="24">
        <v>159.74649298597197</v>
      </c>
      <c r="I55" s="24">
        <v>124.65148239635877</v>
      </c>
      <c r="J55" s="24">
        <v>2.73</v>
      </c>
      <c r="K55" s="24">
        <v>204.33665559246955</v>
      </c>
      <c r="L55" s="25">
        <v>144.50863070365793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170.37619326000001</v>
      </c>
      <c r="H56" s="24">
        <v>159.61523046092185</v>
      </c>
      <c r="I56" s="24">
        <v>124.65148239635877</v>
      </c>
      <c r="J56" s="24">
        <v>2.76</v>
      </c>
      <c r="K56" s="24">
        <v>204.62547065337762</v>
      </c>
      <c r="L56" s="25">
        <v>144.57165752143391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170.37619326000001</v>
      </c>
      <c r="H57" s="24">
        <v>160.27154308617236</v>
      </c>
      <c r="I57" s="24">
        <v>126.30176680584279</v>
      </c>
      <c r="J57" s="24">
        <v>2.68</v>
      </c>
      <c r="K57" s="24">
        <v>204.04784053156149</v>
      </c>
      <c r="L57" s="25">
        <v>144.60068346282492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170.67801114</v>
      </c>
      <c r="H58" s="24">
        <v>159.74649298597197</v>
      </c>
      <c r="I58" s="24">
        <v>125.42161512078465</v>
      </c>
      <c r="J58" s="24">
        <v>2.69</v>
      </c>
      <c r="K58" s="24">
        <v>213.1455149501661</v>
      </c>
      <c r="L58" s="25">
        <v>145.74512220514418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170.67801114</v>
      </c>
      <c r="H59" s="24">
        <v>159.09018036072146</v>
      </c>
      <c r="I59" s="24">
        <v>124.32142551446198</v>
      </c>
      <c r="J59" s="24">
        <v>2.79</v>
      </c>
      <c r="K59" s="24">
        <v>205.4919158361019</v>
      </c>
      <c r="L59" s="25">
        <v>144.8123324140131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170.67801114</v>
      </c>
      <c r="H60" s="24">
        <v>158.18427224078528</v>
      </c>
      <c r="I60" s="24">
        <v>123.11121694750705</v>
      </c>
      <c r="J60" s="24">
        <v>2.76</v>
      </c>
      <c r="K60" s="24">
        <v>202.91651685048672</v>
      </c>
      <c r="L60" s="25">
        <v>144.29308281302622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171.58346477999999</v>
      </c>
      <c r="H61" s="24">
        <v>159.78947785681257</v>
      </c>
      <c r="I61" s="24">
        <v>123.66131175066837</v>
      </c>
      <c r="J61" s="24">
        <v>2.67</v>
      </c>
      <c r="K61" s="24">
        <v>205.32576106283639</v>
      </c>
      <c r="L61" s="25">
        <v>145.12911091576899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171.58346477999999</v>
      </c>
      <c r="H62" s="24">
        <v>159.7259053571679</v>
      </c>
      <c r="I62" s="24">
        <v>125.64165304204919</v>
      </c>
      <c r="J62" s="24">
        <v>3.11</v>
      </c>
      <c r="K62" s="24">
        <v>249.08677447163635</v>
      </c>
      <c r="L62" s="25">
        <v>151.07136497439592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171.58346477999999</v>
      </c>
      <c r="H63" s="24">
        <v>160.10734035503575</v>
      </c>
      <c r="I63" s="24">
        <v>123.22123590813931</v>
      </c>
      <c r="J63" s="24">
        <v>3.11</v>
      </c>
      <c r="K63" s="24">
        <v>269.35765681002681</v>
      </c>
      <c r="L63" s="25">
        <v>153.28664148922979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172.48891841999998</v>
      </c>
      <c r="H64" s="24">
        <v>161.0291415998831</v>
      </c>
      <c r="I64" s="24">
        <v>123.44127382940384</v>
      </c>
      <c r="J64" s="24">
        <v>2.92</v>
      </c>
      <c r="K64" s="24">
        <v>261.5899211598649</v>
      </c>
      <c r="L64" s="25">
        <v>152.70741054306887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172.48891841999998</v>
      </c>
      <c r="H65" s="24">
        <v>161.41057659775097</v>
      </c>
      <c r="I65" s="24">
        <v>124.87152031762332</v>
      </c>
      <c r="J65" s="24">
        <v>2.89</v>
      </c>
      <c r="K65" s="24">
        <v>247.81984432548694</v>
      </c>
      <c r="L65" s="25">
        <v>151.18936618868673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172.48891841999998</v>
      </c>
      <c r="H66" s="29">
        <v>163.57204158566887</v>
      </c>
      <c r="I66" s="29">
        <v>126.85186160900412</v>
      </c>
      <c r="J66" s="29">
        <v>3.12</v>
      </c>
      <c r="K66" s="29">
        <v>252.51371667023719</v>
      </c>
      <c r="L66" s="30">
        <v>152.3707343278985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176.5634598</v>
      </c>
      <c r="H67" s="24">
        <v>163.21352682481756</v>
      </c>
      <c r="I67" s="24">
        <v>126.96448097926842</v>
      </c>
      <c r="J67" s="24">
        <v>3.14</v>
      </c>
      <c r="K67" s="24">
        <v>249.17608945905994</v>
      </c>
      <c r="L67" s="25">
        <v>154.23528908949396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176.5634598</v>
      </c>
      <c r="H68" s="24">
        <v>162.85579785127138</v>
      </c>
      <c r="I68" s="24">
        <v>127.0772003332649</v>
      </c>
      <c r="J68" s="24">
        <v>3.16</v>
      </c>
      <c r="K68" s="24">
        <v>245.88257769455103</v>
      </c>
      <c r="L68" s="25">
        <v>153.85403154983791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176.5634598</v>
      </c>
      <c r="H69" s="24">
        <v>162.49885294275339</v>
      </c>
      <c r="I69" s="24">
        <v>127.19001975975935</v>
      </c>
      <c r="J69" s="24">
        <v>3.18</v>
      </c>
      <c r="K69" s="24">
        <v>242.63259827604892</v>
      </c>
      <c r="L69" s="25">
        <v>153.47802001537468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177.02752806696321</v>
      </c>
      <c r="H70" s="24">
        <v>162.71394525705367</v>
      </c>
      <c r="I70" s="24">
        <v>127.35837538326436</v>
      </c>
      <c r="J70" s="24">
        <v>3.2022222222222223</v>
      </c>
      <c r="K70" s="24">
        <v>241.33920011546559</v>
      </c>
      <c r="L70" s="25">
        <v>153.6388905390387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177.49281606170388</v>
      </c>
      <c r="H71" s="24">
        <v>162.92932227923239</v>
      </c>
      <c r="I71" s="24">
        <v>127.52695385142353</v>
      </c>
      <c r="J71" s="24">
        <v>3.2244444444444444</v>
      </c>
      <c r="K71" s="24">
        <v>240.05269665416705</v>
      </c>
      <c r="L71" s="25">
        <v>153.80129611802707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177.95932699007759</v>
      </c>
      <c r="H72" s="24">
        <v>163.14498438614439</v>
      </c>
      <c r="I72" s="24">
        <v>127.69575545920614</v>
      </c>
      <c r="J72" s="24">
        <v>3.2466666666666666</v>
      </c>
      <c r="K72" s="24">
        <v>238.77305113867732</v>
      </c>
      <c r="L72" s="25">
        <v>153.96523420155955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178.42706406636603</v>
      </c>
      <c r="H73" s="24">
        <v>163.36093195514329</v>
      </c>
      <c r="I73" s="24">
        <v>127.86478050197195</v>
      </c>
      <c r="J73" s="24">
        <v>3.2688888888888887</v>
      </c>
      <c r="K73" s="24">
        <v>237.58320907947441</v>
      </c>
      <c r="L73" s="25">
        <v>154.14058108452883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178.89603051329908</v>
      </c>
      <c r="H74" s="24">
        <v>163.57716536408225</v>
      </c>
      <c r="I74" s="24">
        <v>128.03402927547162</v>
      </c>
      <c r="J74" s="24">
        <v>3.2911111111111109</v>
      </c>
      <c r="K74" s="24">
        <v>236.39929618237375</v>
      </c>
      <c r="L74" s="25">
        <v>154.31735356601081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179.36622956207702</v>
      </c>
      <c r="H75" s="24">
        <v>163.79368499131454</v>
      </c>
      <c r="I75" s="24">
        <v>128.20350207584735</v>
      </c>
      <c r="J75" s="24">
        <v>3.313333333333333</v>
      </c>
      <c r="K75" s="24">
        <v>235.22128290146799</v>
      </c>
      <c r="L75" s="25">
        <v>154.49554996748424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179.83766445239286</v>
      </c>
      <c r="H76" s="24">
        <v>164.01049121569426</v>
      </c>
      <c r="I76" s="24">
        <v>128.37319919963326</v>
      </c>
      <c r="J76" s="24">
        <v>3.3355555555555552</v>
      </c>
      <c r="K76" s="24">
        <v>234.34767412975603</v>
      </c>
      <c r="L76" s="25">
        <v>154.71070842934637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180.31033843245456</v>
      </c>
      <c r="H77" s="24">
        <v>164.22758441657697</v>
      </c>
      <c r="I77" s="24">
        <v>128.54312094375601</v>
      </c>
      <c r="J77" s="24">
        <v>3.3577777777777773</v>
      </c>
      <c r="K77" s="24">
        <v>233.47730992960919</v>
      </c>
      <c r="L77" s="25">
        <v>154.92697842645737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180.78425475900752</v>
      </c>
      <c r="H78" s="24">
        <v>164.44496497382036</v>
      </c>
      <c r="I78" s="24">
        <v>128.71326760553529</v>
      </c>
      <c r="J78" s="24">
        <v>3.3799999999999994</v>
      </c>
      <c r="K78" s="24">
        <v>232.61017825073105</v>
      </c>
      <c r="L78" s="25">
        <v>155.14436037743332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181.25941669735693</v>
      </c>
      <c r="H79" s="24">
        <v>164.66263326778494</v>
      </c>
      <c r="I79" s="24">
        <v>128.88363948268434</v>
      </c>
      <c r="J79" s="24">
        <v>3.4022222222222216</v>
      </c>
      <c r="K79" s="24">
        <v>231.90573481693883</v>
      </c>
      <c r="L79" s="25">
        <v>155.381838964514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181.73582752139032</v>
      </c>
      <c r="H80" s="24">
        <v>164.88058967933466</v>
      </c>
      <c r="I80" s="24">
        <v>129.05423687331049</v>
      </c>
      <c r="J80" s="24">
        <v>3.4244444444444437</v>
      </c>
      <c r="K80" s="24">
        <v>231.2034247401439</v>
      </c>
      <c r="L80" s="25">
        <v>155.62030237333477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182.21349051360008</v>
      </c>
      <c r="H81" s="24">
        <v>165.09883458983762</v>
      </c>
      <c r="I81" s="24">
        <v>129.22506007591559</v>
      </c>
      <c r="J81" s="24">
        <v>3.4466666666666659</v>
      </c>
      <c r="K81" s="24">
        <v>230.50324155962585</v>
      </c>
      <c r="L81" s="25">
        <v>155.8597517023766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70" zoomScale="60" zoomScaleNormal="100" workbookViewId="0">
      <selection activeCell="R468" sqref="R468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16.83203125" style="4" customWidth="1"/>
    <col min="8" max="12" width="15.6640625" style="4" customWidth="1"/>
    <col min="13" max="15" width="14.6640625" style="4" customWidth="1"/>
    <col min="16" max="16" width="17.1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61" t="s">
        <v>81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61" t="s">
        <v>81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8.536418761520348E-2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8.4947777663077997E-2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0.65445443766814215</v>
      </c>
      <c r="Q217" s="43">
        <v>7.9022297029274033E-2</v>
      </c>
      <c r="R217" s="43">
        <v>8.3964963149440811E-2</v>
      </c>
      <c r="S217" s="43">
        <v>5.0160122817579991E-3</v>
      </c>
      <c r="T217" s="43">
        <v>0.17754228987138509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8.3527534039629231E-2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8.4801552597409444E-2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8.2152281368970903E-2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8.039029466595532E-2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0.61139337686629869</v>
      </c>
      <c r="Q227" s="43">
        <v>7.7749196472743518E-2</v>
      </c>
      <c r="R227" s="43">
        <v>8.2802785674864043E-2</v>
      </c>
      <c r="S227" s="43">
        <v>2.3591770548437016E-2</v>
      </c>
      <c r="T227" s="43">
        <v>0.20446287043765676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8.2129803130954901E-2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hidden="1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8.5213600577300208E-2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8.6167709946358501E-2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8.6802022262699119E-2</v>
      </c>
      <c r="S235" s="43">
        <v>3.1647272633086608E-2</v>
      </c>
      <c r="T235" s="43">
        <v>0.17507690257961783</v>
      </c>
      <c r="U235" s="43">
        <v>1.0000000000000002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132.11196016748303</v>
      </c>
      <c r="M236" s="42">
        <f t="shared" si="3"/>
        <v>-7.7965190740619805E-3</v>
      </c>
      <c r="N236" s="12"/>
      <c r="O236" s="23">
        <v>45108</v>
      </c>
      <c r="P236" s="43">
        <v>0.63361867681128048</v>
      </c>
      <c r="Q236" s="43">
        <v>7.9829720744224272E-2</v>
      </c>
      <c r="R236" s="43">
        <v>8.7270717829442235E-2</v>
      </c>
      <c r="S236" s="43">
        <v>3.2848067926688394E-2</v>
      </c>
      <c r="T236" s="43">
        <v>0.16643281668836452</v>
      </c>
      <c r="U236" s="43">
        <v>0.99999999999999978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133.03952561978696</v>
      </c>
      <c r="M237" s="42">
        <f t="shared" si="3"/>
        <v>7.0210558614678398E-3</v>
      </c>
      <c r="N237" s="12"/>
      <c r="O237" s="23">
        <v>45139</v>
      </c>
      <c r="P237" s="43">
        <v>0.62920102129269184</v>
      </c>
      <c r="Q237" s="43">
        <v>7.9546495256561975E-2</v>
      </c>
      <c r="R237" s="43">
        <v>8.7086033599216031E-2</v>
      </c>
      <c r="S237" s="43">
        <v>3.4888198919373871E-2</v>
      </c>
      <c r="T237" s="43">
        <v>0.16927825093215623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133.56812941470457</v>
      </c>
      <c r="M238" s="42">
        <f t="shared" si="3"/>
        <v>3.9732838226460565E-3</v>
      </c>
      <c r="N238" s="12"/>
      <c r="O238" s="23">
        <v>45170</v>
      </c>
      <c r="P238" s="43">
        <v>0.62671092092908864</v>
      </c>
      <c r="Q238" s="43">
        <v>8.0661122904273685E-2</v>
      </c>
      <c r="R238" s="43">
        <v>8.7655933720775805E-2</v>
      </c>
      <c r="S238" s="43">
        <v>3.4561779231967335E-2</v>
      </c>
      <c r="T238" s="43">
        <v>0.17041024321389439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137.55094607262623</v>
      </c>
      <c r="M239" s="42">
        <f t="shared" si="3"/>
        <v>2.9818615229354251E-2</v>
      </c>
      <c r="N239" s="12"/>
      <c r="O239" s="23">
        <v>45200</v>
      </c>
      <c r="P239" s="43">
        <v>0.62250558975740966</v>
      </c>
      <c r="Q239" s="43">
        <v>7.7796782903612735E-2</v>
      </c>
      <c r="R239" s="43">
        <v>8.491289905616238E-2</v>
      </c>
      <c r="S239" s="43">
        <v>3.3561035623996725E-2</v>
      </c>
      <c r="T239" s="43">
        <v>0.18122369265881871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138.58272462311203</v>
      </c>
      <c r="M240" s="42">
        <f t="shared" si="3"/>
        <v>7.5010647323430213E-3</v>
      </c>
      <c r="N240" s="12"/>
      <c r="O240" s="23">
        <v>45231</v>
      </c>
      <c r="P240" s="43">
        <v>0.61787090013923418</v>
      </c>
      <c r="Q240" s="43">
        <v>7.7020752687222027E-2</v>
      </c>
      <c r="R240" s="43">
        <v>8.407729123809235E-2</v>
      </c>
      <c r="S240" s="43">
        <v>3.4581892102512619E-2</v>
      </c>
      <c r="T240" s="43">
        <v>0.18644916383293894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138.39095387712536</v>
      </c>
      <c r="M241" s="42">
        <f t="shared" si="3"/>
        <v>-1.383799795452223E-3</v>
      </c>
      <c r="N241" s="12"/>
      <c r="O241" s="23">
        <v>45261</v>
      </c>
      <c r="P241" s="46">
        <v>0.6187270945661355</v>
      </c>
      <c r="Q241" s="46">
        <v>7.7324570645707635E-2</v>
      </c>
      <c r="R241" s="46">
        <v>8.4125900374695597E-2</v>
      </c>
      <c r="S241" s="46">
        <v>3.4357137138845764E-2</v>
      </c>
      <c r="T241" s="46">
        <v>0.18546529727461561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157.09620653999997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137.51144919445886</v>
      </c>
      <c r="M242" s="42">
        <f t="shared" si="3"/>
        <v>-6.3552180111959844E-3</v>
      </c>
      <c r="N242" s="12"/>
      <c r="O242" s="23">
        <v>45292</v>
      </c>
      <c r="P242" s="51">
        <f t="shared" ref="P242:P305" si="4">IFERROR((G242*Q$480)/$L242*(100/Q$481),"")</f>
        <v>0.63117278440943447</v>
      </c>
      <c r="Q242" s="51">
        <f t="shared" ref="Q242:Q305" si="5">IFERROR((H242*R$480)/$L242*(100/R$481),"")</f>
        <v>7.7554662144604908E-2</v>
      </c>
      <c r="R242" s="51">
        <f t="shared" ref="R242:R305" si="6">IFERROR((I242*S$480)/$L242*(100/S$481),"")</f>
        <v>8.4390628317044553E-2</v>
      </c>
      <c r="S242" s="51">
        <f t="shared" ref="S242:S305" si="7">IFERROR((J242*T$480)/$L242*(100/T$481),"")</f>
        <v>3.2107103557458189E-2</v>
      </c>
      <c r="T242" s="51">
        <f t="shared" ref="T242:T305" si="8">IFERROR((K242*U$480)/$L242*(100/U$481),"")</f>
        <v>0.17477482157145793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157.09620653999997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136.18063393393402</v>
      </c>
      <c r="M243" s="42">
        <f t="shared" si="3"/>
        <v>-9.6778505958649008E-3</v>
      </c>
      <c r="N243" s="12"/>
      <c r="O243" s="23">
        <v>45323</v>
      </c>
      <c r="P243" s="51">
        <f t="shared" si="4"/>
        <v>0.63734087416827301</v>
      </c>
      <c r="Q243" s="51">
        <f t="shared" si="5"/>
        <v>7.7911983642824797E-2</v>
      </c>
      <c r="R243" s="51">
        <f t="shared" si="6"/>
        <v>8.5077329011181188E-2</v>
      </c>
      <c r="S243" s="51">
        <f t="shared" si="7"/>
        <v>2.9372752089996436E-2</v>
      </c>
      <c r="T243" s="51">
        <f t="shared" si="8"/>
        <v>0.17029706108772469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157.09620653999997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137.34981940887275</v>
      </c>
      <c r="M244" s="42">
        <f t="shared" si="3"/>
        <v>8.5855487756500981E-3</v>
      </c>
      <c r="N244" s="12"/>
      <c r="O244" s="23">
        <v>45352</v>
      </c>
      <c r="P244" s="51">
        <f t="shared" si="4"/>
        <v>0.63191553254154664</v>
      </c>
      <c r="Q244" s="51">
        <f t="shared" si="5"/>
        <v>7.7976898058692484E-2</v>
      </c>
      <c r="R244" s="51">
        <f t="shared" si="6"/>
        <v>8.3668982214986046E-2</v>
      </c>
      <c r="S244" s="51">
        <f t="shared" si="7"/>
        <v>2.9580621942183236E-2</v>
      </c>
      <c r="T244" s="51">
        <f t="shared" si="8"/>
        <v>0.17685796524259165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158.30347806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139.1478082875897</v>
      </c>
      <c r="M245" s="42">
        <f t="shared" si="3"/>
        <v>1.3090580580703781E-2</v>
      </c>
      <c r="N245" s="12"/>
      <c r="O245" s="23">
        <v>45383</v>
      </c>
      <c r="P245" s="51">
        <f t="shared" si="4"/>
        <v>0.62854374921421252</v>
      </c>
      <c r="Q245" s="51">
        <f t="shared" si="5"/>
        <v>7.7361358821680062E-2</v>
      </c>
      <c r="R245" s="51">
        <f t="shared" si="6"/>
        <v>8.2790445924822917E-2</v>
      </c>
      <c r="S245" s="51">
        <f t="shared" si="7"/>
        <v>3.0554360714449096E-2</v>
      </c>
      <c r="T245" s="51">
        <f t="shared" si="8"/>
        <v>0.18075008532483533</v>
      </c>
      <c r="U245" s="42">
        <f t="shared" si="11"/>
        <v>0.99999999999999978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158.30347806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138.16008403392988</v>
      </c>
      <c r="M246" s="42">
        <f t="shared" si="3"/>
        <v>-7.0983816835864522E-3</v>
      </c>
      <c r="N246" s="12"/>
      <c r="O246" s="23">
        <v>45413</v>
      </c>
      <c r="P246" s="51">
        <f t="shared" si="4"/>
        <v>0.63303728951513394</v>
      </c>
      <c r="Q246" s="51">
        <f t="shared" si="5"/>
        <v>7.7914425150052369E-2</v>
      </c>
      <c r="R246" s="51">
        <f t="shared" si="6"/>
        <v>8.3110278757886361E-2</v>
      </c>
      <c r="S246" s="51">
        <f t="shared" si="7"/>
        <v>3.0863841558963011E-2</v>
      </c>
      <c r="T246" s="51">
        <f t="shared" si="8"/>
        <v>0.17507416501796427</v>
      </c>
      <c r="U246" s="42">
        <f t="shared" si="11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158.30347806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138.50715199378692</v>
      </c>
      <c r="M247" s="42">
        <f t="shared" si="3"/>
        <v>2.5120711404011953E-3</v>
      </c>
      <c r="N247" s="12"/>
      <c r="O247" s="23">
        <v>45444</v>
      </c>
      <c r="P247" s="51">
        <f t="shared" si="4"/>
        <v>0.63145103958202364</v>
      </c>
      <c r="Q247" s="51">
        <f t="shared" si="5"/>
        <v>7.7784830225205298E-2</v>
      </c>
      <c r="R247" s="51">
        <f t="shared" si="6"/>
        <v>8.3241229291813823E-2</v>
      </c>
      <c r="S247" s="51">
        <f t="shared" si="7"/>
        <v>3.1149766251771377E-2</v>
      </c>
      <c r="T247" s="51">
        <f t="shared" si="8"/>
        <v>0.176373134649186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159.05802276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138.56512328231321</v>
      </c>
      <c r="M248" s="42">
        <f t="shared" si="3"/>
        <v>4.1854364696547464E-4</v>
      </c>
      <c r="N248" s="12"/>
      <c r="O248" s="23">
        <v>45474</v>
      </c>
      <c r="P248" s="51">
        <f t="shared" si="4"/>
        <v>0.63419537730170572</v>
      </c>
      <c r="Q248" s="51">
        <f t="shared" si="5"/>
        <v>7.7752287499235448E-2</v>
      </c>
      <c r="R248" s="51">
        <f t="shared" si="6"/>
        <v>8.3545468180206778E-2</v>
      </c>
      <c r="S248" s="51">
        <f t="shared" si="7"/>
        <v>3.1681400073337078E-2</v>
      </c>
      <c r="T248" s="51">
        <f t="shared" si="8"/>
        <v>0.17282546694551512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159.05802276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138.46910710781651</v>
      </c>
      <c r="M249" s="42">
        <f t="shared" si="3"/>
        <v>-6.9293175816742547E-4</v>
      </c>
      <c r="N249" s="12"/>
      <c r="O249" s="23">
        <v>45505</v>
      </c>
      <c r="P249" s="51">
        <f t="shared" si="4"/>
        <v>0.63463513614238765</v>
      </c>
      <c r="Q249" s="51">
        <f t="shared" si="5"/>
        <v>7.7806201887505672E-2</v>
      </c>
      <c r="R249" s="51">
        <f t="shared" si="6"/>
        <v>8.3603399630901798E-2</v>
      </c>
      <c r="S249" s="51">
        <f t="shared" si="7"/>
        <v>3.0885802971333007E-2</v>
      </c>
      <c r="T249" s="51">
        <f t="shared" si="8"/>
        <v>0.17306945936787188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159.05802276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138.87278136249469</v>
      </c>
      <c r="M250" s="42">
        <f t="shared" si="3"/>
        <v>2.9152658171174295E-3</v>
      </c>
      <c r="N250" s="12"/>
      <c r="O250" s="23">
        <v>45536</v>
      </c>
      <c r="P250" s="51">
        <f t="shared" si="4"/>
        <v>0.63279038396660925</v>
      </c>
      <c r="Q250" s="51">
        <f t="shared" si="5"/>
        <v>7.8431124458662363E-2</v>
      </c>
      <c r="R250" s="51">
        <f t="shared" si="6"/>
        <v>8.3495707254263044E-2</v>
      </c>
      <c r="S250" s="51">
        <f t="shared" si="7"/>
        <v>2.8259881190416541E-2</v>
      </c>
      <c r="T250" s="51">
        <f t="shared" si="8"/>
        <v>0.17702290313004887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164.94347141999998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140.85787228987917</v>
      </c>
      <c r="M251" s="42">
        <f t="shared" si="3"/>
        <v>1.4294312448476676E-2</v>
      </c>
      <c r="N251" s="12"/>
      <c r="O251" s="23">
        <v>45566</v>
      </c>
      <c r="P251" s="51">
        <f t="shared" si="4"/>
        <v>0.64695702308542091</v>
      </c>
      <c r="Q251" s="51">
        <f t="shared" si="5"/>
        <v>7.7003076501869966E-2</v>
      </c>
      <c r="R251" s="51">
        <f t="shared" si="6"/>
        <v>8.2452431728388551E-2</v>
      </c>
      <c r="S251" s="51">
        <f t="shared" si="7"/>
        <v>2.7236518094821738E-2</v>
      </c>
      <c r="T251" s="51">
        <f t="shared" si="8"/>
        <v>0.16635095058949892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164.94347141999998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139.47412677413246</v>
      </c>
      <c r="M252" s="42">
        <f t="shared" si="3"/>
        <v>-9.8237002536786244E-3</v>
      </c>
      <c r="N252" s="12"/>
      <c r="O252" s="23">
        <v>45597</v>
      </c>
      <c r="P252" s="51">
        <f t="shared" si="4"/>
        <v>0.65337558902507398</v>
      </c>
      <c r="Q252" s="51">
        <f t="shared" si="5"/>
        <v>7.7506292094066759E-2</v>
      </c>
      <c r="R252" s="51">
        <f t="shared" si="6"/>
        <v>8.3203084806550601E-2</v>
      </c>
      <c r="S252" s="51">
        <f t="shared" si="7"/>
        <v>2.5432457570178028E-2</v>
      </c>
      <c r="T252" s="51">
        <f t="shared" si="8"/>
        <v>0.16048257650413059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164.94347141999998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140.16652581174577</v>
      </c>
      <c r="M253" s="42">
        <f t="shared" si="3"/>
        <v>4.9643547059778914E-3</v>
      </c>
      <c r="N253" s="12"/>
      <c r="O253" s="23">
        <v>45627</v>
      </c>
      <c r="P253" s="51">
        <f t="shared" si="4"/>
        <v>0.65014802362441182</v>
      </c>
      <c r="Q253" s="51">
        <f t="shared" si="5"/>
        <v>7.7577472814821857E-2</v>
      </c>
      <c r="R253" s="51">
        <f t="shared" si="6"/>
        <v>8.2389846869290059E-2</v>
      </c>
      <c r="S253" s="51">
        <f t="shared" si="7"/>
        <v>2.6024749639850773E-2</v>
      </c>
      <c r="T253" s="51">
        <f t="shared" si="8"/>
        <v>0.16385990705162554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164.64165353999999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139.96016040952833</v>
      </c>
      <c r="M254" s="42">
        <f t="shared" si="3"/>
        <v>-1.4722873455150776E-3</v>
      </c>
      <c r="N254" s="12"/>
      <c r="O254" s="23">
        <v>45658</v>
      </c>
      <c r="P254" s="51">
        <f t="shared" si="4"/>
        <v>0.64991522772411225</v>
      </c>
      <c r="Q254" s="51">
        <f t="shared" si="5"/>
        <v>7.7432018565074104E-2</v>
      </c>
      <c r="R254" s="51">
        <f t="shared" si="6"/>
        <v>8.2712738140594586E-2</v>
      </c>
      <c r="S254" s="51">
        <f t="shared" si="7"/>
        <v>2.399604684797927E-2</v>
      </c>
      <c r="T254" s="51">
        <f t="shared" si="8"/>
        <v>0.16594396872223979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164.64165353999999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140.40762441526613</v>
      </c>
      <c r="M255" s="42">
        <f t="shared" si="3"/>
        <v>3.1970812581845198E-3</v>
      </c>
      <c r="N255" s="12"/>
      <c r="O255" s="23">
        <v>45689</v>
      </c>
      <c r="P255" s="51">
        <f t="shared" si="4"/>
        <v>0.64784401775671541</v>
      </c>
      <c r="Q255" s="51">
        <f t="shared" si="5"/>
        <v>7.6990992863386523E-2</v>
      </c>
      <c r="R255" s="51">
        <f t="shared" si="6"/>
        <v>8.2649910548917391E-2</v>
      </c>
      <c r="S255" s="51">
        <f t="shared" si="7"/>
        <v>2.5263370319760791E-2</v>
      </c>
      <c r="T255" s="51">
        <f t="shared" si="8"/>
        <v>0.16725170851121993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164.64165353999999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142.83100043621189</v>
      </c>
      <c r="M256" s="42">
        <f t="shared" si="3"/>
        <v>1.725957568926928E-2</v>
      </c>
      <c r="N256" s="12"/>
      <c r="O256" s="23">
        <v>45717</v>
      </c>
      <c r="P256" s="51">
        <f t="shared" si="4"/>
        <v>0.63685221868543507</v>
      </c>
      <c r="Q256" s="51">
        <f t="shared" si="5"/>
        <v>7.6130285529750541E-2</v>
      </c>
      <c r="R256" s="51">
        <f t="shared" si="6"/>
        <v>8.0747845630104037E-2</v>
      </c>
      <c r="S256" s="51">
        <f t="shared" si="7"/>
        <v>2.4042135486438368E-2</v>
      </c>
      <c r="T256" s="51">
        <f t="shared" si="8"/>
        <v>0.18222751466827206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165.54710717999998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143.12896383876719</v>
      </c>
      <c r="M257" s="42">
        <f t="shared" si="3"/>
        <v>2.0861255724968775E-3</v>
      </c>
      <c r="N257" s="12"/>
      <c r="O257" s="23">
        <v>45748</v>
      </c>
      <c r="P257" s="51">
        <f t="shared" si="4"/>
        <v>0.63902153485668611</v>
      </c>
      <c r="Q257" s="51">
        <f t="shared" si="5"/>
        <v>7.6734057668460059E-2</v>
      </c>
      <c r="R257" s="51">
        <f t="shared" si="6"/>
        <v>8.0437253241187306E-2</v>
      </c>
      <c r="S257" s="51">
        <f t="shared" si="7"/>
        <v>2.3640552603690829E-2</v>
      </c>
      <c r="T257" s="51">
        <f t="shared" si="8"/>
        <v>0.18016660162997575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165.54710717999998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142.41764979286467</v>
      </c>
      <c r="M258" s="42">
        <f t="shared" si="3"/>
        <v>-4.9697421599712577E-3</v>
      </c>
      <c r="N258" s="12"/>
      <c r="O258" s="23">
        <v>45778</v>
      </c>
      <c r="P258" s="51">
        <f t="shared" si="4"/>
        <v>0.64221316871694745</v>
      </c>
      <c r="Q258" s="51">
        <f t="shared" si="5"/>
        <v>7.6734277818544222E-2</v>
      </c>
      <c r="R258" s="51">
        <f t="shared" si="6"/>
        <v>8.0767399933877479E-2</v>
      </c>
      <c r="S258" s="51">
        <f t="shared" si="7"/>
        <v>2.4288559050696063E-2</v>
      </c>
      <c r="T258" s="51">
        <f t="shared" si="8"/>
        <v>0.17599659447993474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165.54710717999998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141.57462608262583</v>
      </c>
      <c r="M259" s="42">
        <f t="shared" si="3"/>
        <v>-5.9193766465388542E-3</v>
      </c>
      <c r="N259" s="12"/>
      <c r="O259" s="23">
        <v>45809</v>
      </c>
      <c r="P259" s="51">
        <f t="shared" si="4"/>
        <v>0.64603730686399108</v>
      </c>
      <c r="Q259" s="51">
        <f t="shared" si="5"/>
        <v>7.7255420584429926E-2</v>
      </c>
      <c r="R259" s="51">
        <f t="shared" si="6"/>
        <v>8.2544855512194842E-2</v>
      </c>
      <c r="S259" s="51">
        <f t="shared" si="7"/>
        <v>2.3189316890785867E-2</v>
      </c>
      <c r="T259" s="51">
        <f t="shared" si="8"/>
        <v>0.17097310014859837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166.15074293999999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141.62788070172743</v>
      </c>
      <c r="M260" s="42">
        <f t="shared" si="3"/>
        <v>3.7615934843104881E-4</v>
      </c>
      <c r="N260" s="12"/>
      <c r="O260" s="23">
        <v>45839</v>
      </c>
      <c r="P260" s="51">
        <f t="shared" si="4"/>
        <v>0.64814915057516631</v>
      </c>
      <c r="Q260" s="51">
        <f t="shared" si="5"/>
        <v>7.7290565985218426E-2</v>
      </c>
      <c r="R260" s="51">
        <f t="shared" si="6"/>
        <v>8.2729821925477773E-2</v>
      </c>
      <c r="S260" s="51">
        <f t="shared" si="7"/>
        <v>2.3713484586490547E-2</v>
      </c>
      <c r="T260" s="51">
        <f t="shared" si="8"/>
        <v>0.16811697692764693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166.15074293999999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142.03143388329221</v>
      </c>
      <c r="M261" s="42">
        <f t="shared" si="3"/>
        <v>2.8493908089655129E-3</v>
      </c>
      <c r="N261" s="12"/>
      <c r="O261" s="23">
        <v>45870</v>
      </c>
      <c r="P261" s="51">
        <f t="shared" si="4"/>
        <v>0.64630756773190623</v>
      </c>
      <c r="Q261" s="51">
        <f t="shared" si="5"/>
        <v>7.7262997975654057E-2</v>
      </c>
      <c r="R261" s="51">
        <f t="shared" si="6"/>
        <v>8.2135777068901086E-2</v>
      </c>
      <c r="S261" s="51">
        <f t="shared" si="7"/>
        <v>2.4354605190409592E-2</v>
      </c>
      <c r="T261" s="51">
        <f t="shared" si="8"/>
        <v>0.16993905203312923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166.15074293999999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142.89963291734338</v>
      </c>
      <c r="M262" s="42">
        <f t="shared" si="3"/>
        <v>6.1127245590195667E-3</v>
      </c>
      <c r="N262" s="12"/>
      <c r="O262" s="23">
        <v>45901</v>
      </c>
      <c r="P262" s="51">
        <f t="shared" si="4"/>
        <v>0.64238087040911207</v>
      </c>
      <c r="Q262" s="51">
        <f t="shared" si="5"/>
        <v>7.7938803204130339E-2</v>
      </c>
      <c r="R262" s="51">
        <f t="shared" si="6"/>
        <v>8.1922197273408506E-2</v>
      </c>
      <c r="S262" s="51">
        <f t="shared" si="7"/>
        <v>2.3678491887374704E-2</v>
      </c>
      <c r="T262" s="51">
        <f t="shared" si="8"/>
        <v>0.1740796372259745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170.37619326000001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144.50863070365793</v>
      </c>
      <c r="M263" s="42">
        <f t="shared" si="3"/>
        <v>1.1259635546056579E-2</v>
      </c>
      <c r="N263" s="12"/>
      <c r="O263" s="23">
        <v>45931</v>
      </c>
      <c r="P263" s="51">
        <f t="shared" si="4"/>
        <v>0.6513831945916394</v>
      </c>
      <c r="Q263" s="51">
        <f t="shared" si="5"/>
        <v>7.6567690808466274E-2</v>
      </c>
      <c r="R263" s="51">
        <f t="shared" si="6"/>
        <v>7.9951559862735666E-2</v>
      </c>
      <c r="S263" s="51">
        <f t="shared" si="7"/>
        <v>2.3763025415367251E-2</v>
      </c>
      <c r="T263" s="51">
        <f t="shared" si="8"/>
        <v>0.16833452932179155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170.37619326000001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144.57165752143391</v>
      </c>
      <c r="M264" s="42">
        <f t="shared" si="3"/>
        <v>4.3614569918126733E-4</v>
      </c>
      <c r="N264" s="12"/>
      <c r="O264" s="23">
        <v>45962</v>
      </c>
      <c r="P264" s="51">
        <f t="shared" si="4"/>
        <v>0.6510992204668925</v>
      </c>
      <c r="Q264" s="51">
        <f t="shared" si="5"/>
        <v>7.6471423014615347E-2</v>
      </c>
      <c r="R264" s="51">
        <f t="shared" si="6"/>
        <v>7.9916704535759664E-2</v>
      </c>
      <c r="S264" s="51">
        <f t="shared" si="7"/>
        <v>2.4013684097748136E-2</v>
      </c>
      <c r="T264" s="51">
        <f t="shared" si="8"/>
        <v>0.16849896788498436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170.37619326000001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144.60068346282492</v>
      </c>
      <c r="M265" s="42">
        <f t="shared" si="3"/>
        <v>2.0077200392276673E-4</v>
      </c>
      <c r="N265" s="12"/>
      <c r="O265" s="23">
        <v>45992</v>
      </c>
      <c r="P265" s="51">
        <f t="shared" si="4"/>
        <v>0.65096852421179585</v>
      </c>
      <c r="Q265" s="51">
        <f t="shared" si="5"/>
        <v>7.6770448074914191E-2</v>
      </c>
      <c r="R265" s="51">
        <f t="shared" si="6"/>
        <v>8.0958482614377852E-2</v>
      </c>
      <c r="S265" s="51">
        <f t="shared" si="7"/>
        <v>2.331295469468924E-2</v>
      </c>
      <c r="T265" s="51">
        <f t="shared" si="8"/>
        <v>0.16798959040422298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170.67801114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145.74512220514418</v>
      </c>
      <c r="M266" s="42">
        <f t="shared" si="3"/>
        <v>7.9144767155507889E-3</v>
      </c>
      <c r="N266" s="12"/>
      <c r="O266" s="23">
        <v>46023</v>
      </c>
      <c r="P266" s="51">
        <f t="shared" si="4"/>
        <v>0.64700102684073635</v>
      </c>
      <c r="Q266" s="51">
        <f t="shared" si="5"/>
        <v>7.591809583375532E-2</v>
      </c>
      <c r="R266" s="51">
        <f t="shared" si="6"/>
        <v>7.9763029365152394E-2</v>
      </c>
      <c r="S266" s="51">
        <f t="shared" si="7"/>
        <v>2.3216199263118183E-2</v>
      </c>
      <c r="T266" s="51">
        <f t="shared" si="8"/>
        <v>0.17410164869723752</v>
      </c>
      <c r="U266" s="42">
        <f t="shared" si="11"/>
        <v>0.99999999999999978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170.67801114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144.8123324140131</v>
      </c>
      <c r="M267" s="42">
        <f t="shared" si="3"/>
        <v>-6.4001441490311173E-3</v>
      </c>
      <c r="N267" s="12"/>
      <c r="O267" s="23">
        <v>46054</v>
      </c>
      <c r="P267" s="51">
        <f t="shared" si="4"/>
        <v>0.65116859974442354</v>
      </c>
      <c r="Q267" s="51">
        <f t="shared" si="5"/>
        <v>7.6093196539606195E-2</v>
      </c>
      <c r="R267" s="51">
        <f t="shared" si="6"/>
        <v>7.9572629971099415E-2</v>
      </c>
      <c r="S267" s="51">
        <f t="shared" si="7"/>
        <v>2.4234358384828781E-2</v>
      </c>
      <c r="T267" s="51">
        <f t="shared" si="8"/>
        <v>0.16893121536004213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170.67801114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144.29308281302622</v>
      </c>
      <c r="M268" s="42">
        <f t="shared" si="3"/>
        <v>-3.5856725206411255E-3</v>
      </c>
      <c r="N268" s="12"/>
      <c r="O268" s="23">
        <v>46082</v>
      </c>
      <c r="P268" s="51">
        <f t="shared" si="4"/>
        <v>0.65351187933205701</v>
      </c>
      <c r="Q268" s="51">
        <f t="shared" si="5"/>
        <v>7.5932166500104967E-2</v>
      </c>
      <c r="R268" s="51">
        <f t="shared" si="6"/>
        <v>7.9081589831920832E-2</v>
      </c>
      <c r="S268" s="51">
        <f t="shared" si="7"/>
        <v>2.4060045329450368E-2</v>
      </c>
      <c r="T268" s="51">
        <f t="shared" si="8"/>
        <v>0.16741431900646689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171.58346477999999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145.12911091576899</v>
      </c>
      <c r="M269" s="42">
        <f t="shared" si="3"/>
        <v>5.7939582857626792E-3</v>
      </c>
      <c r="N269" s="12"/>
      <c r="O269" s="23">
        <v>46113</v>
      </c>
      <c r="P269" s="51">
        <f t="shared" si="4"/>
        <v>0.65319420587238608</v>
      </c>
      <c r="Q269" s="51">
        <f t="shared" si="5"/>
        <v>7.6260850714969616E-2</v>
      </c>
      <c r="R269" s="51">
        <f t="shared" si="6"/>
        <v>7.8977356632314324E-2</v>
      </c>
      <c r="S269" s="51">
        <f t="shared" si="7"/>
        <v>2.3141398337284371E-2</v>
      </c>
      <c r="T269" s="51">
        <f t="shared" si="8"/>
        <v>0.16842618844304577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171.58346477999999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151.07136497439592</v>
      </c>
      <c r="M270" s="42">
        <f t="shared" si="3"/>
        <v>4.0944604574031596E-2</v>
      </c>
      <c r="N270" s="12"/>
      <c r="O270" s="23">
        <v>46143</v>
      </c>
      <c r="P270" s="51">
        <f t="shared" si="4"/>
        <v>0.62750140881865835</v>
      </c>
      <c r="Q270" s="51">
        <f t="shared" si="5"/>
        <v>7.3232052770557082E-2</v>
      </c>
      <c r="R270" s="51">
        <f t="shared" si="6"/>
        <v>7.708586818037462E-2</v>
      </c>
      <c r="S270" s="51">
        <f t="shared" si="7"/>
        <v>2.5894713311140079E-2</v>
      </c>
      <c r="T270" s="51">
        <f t="shared" si="8"/>
        <v>0.19628595691926984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171.58346477999999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153.28664148922979</v>
      </c>
      <c r="M271" s="42">
        <f t="shared" si="3"/>
        <v>1.4663775065574702E-2</v>
      </c>
      <c r="N271" s="12"/>
      <c r="O271" s="23">
        <v>46174</v>
      </c>
      <c r="P271" s="51">
        <f t="shared" si="4"/>
        <v>0.61843284863313941</v>
      </c>
      <c r="Q271" s="51">
        <f t="shared" si="5"/>
        <v>7.2346068804803779E-2</v>
      </c>
      <c r="R271" s="51">
        <f t="shared" si="6"/>
        <v>7.4508278814302595E-2</v>
      </c>
      <c r="S271" s="51">
        <f t="shared" si="7"/>
        <v>2.5520486635552335E-2</v>
      </c>
      <c r="T271" s="51">
        <f t="shared" si="8"/>
        <v>0.20919231711220204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172.48891841999998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152.70741054306887</v>
      </c>
      <c r="M272" s="42">
        <f t="shared" si="3"/>
        <v>-3.778743800069595E-3</v>
      </c>
      <c r="N272" s="12"/>
      <c r="O272" s="23">
        <v>46204</v>
      </c>
      <c r="P272" s="51">
        <f t="shared" si="4"/>
        <v>0.62405448854460199</v>
      </c>
      <c r="Q272" s="51">
        <f t="shared" si="5"/>
        <v>7.3038587830432961E-2</v>
      </c>
      <c r="R272" s="51">
        <f t="shared" si="6"/>
        <v>7.4924449611628863E-2</v>
      </c>
      <c r="S272" s="51">
        <f t="shared" si="7"/>
        <v>2.4052244496719197E-2</v>
      </c>
      <c r="T272" s="51">
        <f t="shared" si="8"/>
        <v>0.20393022951661702</v>
      </c>
      <c r="U272" s="42">
        <f t="shared" si="11"/>
        <v>0.99999999999999989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172.48891841999998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151.18936618868673</v>
      </c>
      <c r="M273" s="42">
        <f t="shared" si="3"/>
        <v>-9.9408689400439787E-3</v>
      </c>
      <c r="N273" s="12"/>
      <c r="O273" s="23">
        <v>46235</v>
      </c>
      <c r="P273" s="51">
        <f t="shared" si="4"/>
        <v>0.63032042124240606</v>
      </c>
      <c r="Q273" s="51">
        <f t="shared" si="5"/>
        <v>7.3946691088493763E-2</v>
      </c>
      <c r="R273" s="51">
        <f t="shared" si="6"/>
        <v>7.655356718613221E-2</v>
      </c>
      <c r="S273" s="51">
        <f t="shared" si="7"/>
        <v>2.4044152161133814E-2</v>
      </c>
      <c r="T273" s="51">
        <f t="shared" si="8"/>
        <v>0.19513516832183428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172.48891841999998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152.3707343278985</v>
      </c>
      <c r="M274" s="42">
        <f t="shared" si="3"/>
        <v>7.8138308863429096E-3</v>
      </c>
      <c r="N274" s="12"/>
      <c r="O274" s="23">
        <v>46266</v>
      </c>
      <c r="P274" s="51">
        <f t="shared" si="4"/>
        <v>0.62543339049837965</v>
      </c>
      <c r="Q274" s="51">
        <f t="shared" si="5"/>
        <v>7.4355914001659876E-2</v>
      </c>
      <c r="R274" s="51">
        <f t="shared" si="6"/>
        <v>7.7164680802629379E-2</v>
      </c>
      <c r="S274" s="51">
        <f t="shared" si="7"/>
        <v>2.5756444104556804E-2</v>
      </c>
      <c r="T274" s="51">
        <f t="shared" si="8"/>
        <v>0.19728957059277438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176.5634598</v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9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0"/>
        <v/>
      </c>
      <c r="M275" s="42" t="str">
        <f t="shared" si="3"/>
        <v/>
      </c>
      <c r="N275" s="12"/>
      <c r="O275" s="23">
        <v>46296</v>
      </c>
      <c r="P275" s="51" t="str">
        <f t="shared" si="4"/>
        <v/>
      </c>
      <c r="Q275" s="51" t="str">
        <f t="shared" si="5"/>
        <v/>
      </c>
      <c r="R275" s="51" t="str">
        <f t="shared" si="6"/>
        <v/>
      </c>
      <c r="S275" s="51" t="str">
        <f t="shared" si="7"/>
        <v/>
      </c>
      <c r="T275" s="51" t="str">
        <f t="shared" si="8"/>
        <v/>
      </c>
      <c r="U275" s="42" t="str">
        <f t="shared" si="11"/>
        <v/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176.5634598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176.5634598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54</v>
      </c>
      <c r="G453" s="61" t="s">
        <v>81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1.5090893999999999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/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56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54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58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59</v>
      </c>
      <c r="G481" s="7"/>
      <c r="H481" s="7"/>
      <c r="I481" s="7"/>
      <c r="J481" s="7"/>
      <c r="K481" s="12"/>
      <c r="L481" s="76" t="s">
        <v>60</v>
      </c>
      <c r="M481" s="12"/>
      <c r="N481" s="12"/>
      <c r="O481" s="12"/>
      <c r="P481" s="77" t="s">
        <v>61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81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81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104.1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44.655807127071803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137.51144919445886</v>
      </c>
      <c r="W483" s="12"/>
    </row>
    <row r="484" spans="5:23" s="59" customFormat="1">
      <c r="E484" s="12"/>
      <c r="F484" s="23">
        <v>45323</v>
      </c>
      <c r="G484" s="39">
        <v>104.1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44.655807127071803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136.18063393393402</v>
      </c>
      <c r="W484" s="12"/>
    </row>
    <row r="485" spans="5:23" s="59" customFormat="1">
      <c r="E485" s="12"/>
      <c r="F485" s="23">
        <v>45352</v>
      </c>
      <c r="G485" s="39">
        <v>104.1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44.655807127071803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137.34981940887275</v>
      </c>
      <c r="W485" s="12"/>
    </row>
    <row r="486" spans="5:23" s="59" customFormat="1">
      <c r="E486" s="12"/>
      <c r="F486" s="23">
        <v>45383</v>
      </c>
      <c r="G486" s="39">
        <v>104.9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45.767475193370174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139.1478082875897</v>
      </c>
      <c r="W486" s="12"/>
    </row>
    <row r="487" spans="5:23" s="59" customFormat="1">
      <c r="E487" s="12"/>
      <c r="F487" s="23">
        <v>45413</v>
      </c>
      <c r="G487" s="39">
        <v>104.9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45.767475193370174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138.16008403392988</v>
      </c>
      <c r="W487" s="12"/>
    </row>
    <row r="488" spans="5:23" s="59" customFormat="1">
      <c r="E488" s="12"/>
      <c r="F488" s="23">
        <v>45444</v>
      </c>
      <c r="G488" s="39">
        <v>104.9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45.767475193370174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138.50715199378692</v>
      </c>
      <c r="W488" s="12"/>
    </row>
    <row r="489" spans="5:23" s="59" customFormat="1">
      <c r="E489" s="12"/>
      <c r="F489" s="23">
        <v>45474</v>
      </c>
      <c r="G489" s="39">
        <v>105.4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46.462267734806638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138.56512328231321</v>
      </c>
      <c r="W489" s="12"/>
    </row>
    <row r="490" spans="5:23" s="59" customFormat="1">
      <c r="E490" s="12"/>
      <c r="F490" s="23">
        <v>45505</v>
      </c>
      <c r="G490" s="39">
        <v>105.4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46.462267734806638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138.46910710781651</v>
      </c>
      <c r="W490" s="12"/>
    </row>
    <row r="491" spans="5:23" s="59" customFormat="1">
      <c r="E491" s="12"/>
      <c r="F491" s="23">
        <v>45536</v>
      </c>
      <c r="G491" s="39">
        <v>105.4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46.462267734806638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138.87278136249469</v>
      </c>
      <c r="W491" s="12"/>
    </row>
    <row r="492" spans="5:23" s="59" customFormat="1">
      <c r="E492" s="12"/>
      <c r="F492" s="23">
        <v>45566</v>
      </c>
      <c r="G492" s="39">
        <v>109.3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51.881649558011048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140.85787228987917</v>
      </c>
      <c r="W492" s="12"/>
    </row>
    <row r="493" spans="5:23" s="59" customFormat="1">
      <c r="E493" s="12"/>
      <c r="F493" s="23">
        <v>45597</v>
      </c>
      <c r="G493" s="39">
        <v>109.3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51.881649558011048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139.47412677413246</v>
      </c>
      <c r="W493" s="12"/>
    </row>
    <row r="494" spans="5:23" s="59" customFormat="1">
      <c r="E494" s="12"/>
      <c r="F494" s="23">
        <v>45627</v>
      </c>
      <c r="G494" s="39">
        <v>109.3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51.881649558011048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140.16652581174577</v>
      </c>
      <c r="W494" s="12"/>
    </row>
    <row r="495" spans="5:23" s="59" customFormat="1">
      <c r="E495" s="12"/>
      <c r="F495" s="23">
        <v>45658</v>
      </c>
      <c r="G495" s="39">
        <v>109.1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51.603732541436464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139.96016040952833</v>
      </c>
      <c r="W495" s="12"/>
    </row>
    <row r="496" spans="5:23" s="59" customFormat="1">
      <c r="E496" s="12"/>
      <c r="F496" s="23">
        <v>45689</v>
      </c>
      <c r="G496" s="39">
        <v>109.1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51.603732541436464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140.40762441526613</v>
      </c>
      <c r="W496" s="12"/>
    </row>
    <row r="497" spans="5:23" s="59" customFormat="1">
      <c r="E497" s="12"/>
      <c r="F497" s="23">
        <v>45717</v>
      </c>
      <c r="G497" s="39">
        <v>109.1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51.603732541436464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142.83100043621189</v>
      </c>
      <c r="W497" s="12"/>
    </row>
    <row r="498" spans="5:23" s="59" customFormat="1">
      <c r="E498" s="12"/>
      <c r="F498" s="23">
        <v>45748</v>
      </c>
      <c r="G498" s="39">
        <v>109.7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52.437483591160216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143.12896383876719</v>
      </c>
      <c r="W498" s="12"/>
    </row>
    <row r="499" spans="5:23" s="59" customFormat="1">
      <c r="E499" s="12"/>
      <c r="F499" s="23">
        <v>45778</v>
      </c>
      <c r="G499" s="39">
        <v>109.7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52.437483591160216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142.41764979286467</v>
      </c>
      <c r="W499" s="12"/>
    </row>
    <row r="500" spans="5:23" s="59" customFormat="1">
      <c r="E500" s="12"/>
      <c r="F500" s="23">
        <v>45809</v>
      </c>
      <c r="G500" s="39">
        <v>109.7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52.437483591160216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141.57462608262583</v>
      </c>
      <c r="W500" s="12"/>
    </row>
    <row r="501" spans="5:23" s="59" customFormat="1">
      <c r="E501" s="12"/>
      <c r="F501" s="23">
        <v>45839</v>
      </c>
      <c r="G501" s="39">
        <v>110.1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52.993317624309391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141.62788070172743</v>
      </c>
      <c r="W501" s="12"/>
    </row>
    <row r="502" spans="5:23" s="59" customFormat="1">
      <c r="E502" s="12"/>
      <c r="F502" s="23">
        <v>45870</v>
      </c>
      <c r="G502" s="39">
        <v>110.1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52.993317624309391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142.03143388329221</v>
      </c>
      <c r="W502" s="12"/>
    </row>
    <row r="503" spans="5:23" s="59" customFormat="1">
      <c r="E503" s="12"/>
      <c r="F503" s="23">
        <v>45901</v>
      </c>
      <c r="G503" s="39">
        <v>110.1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52.993317624309391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142.89963291734338</v>
      </c>
      <c r="W503" s="12"/>
    </row>
    <row r="504" spans="5:23" s="59" customFormat="1">
      <c r="E504" s="12"/>
      <c r="F504" s="23">
        <v>45931</v>
      </c>
      <c r="G504" s="39">
        <v>112.9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56.884155856353601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144.50863070365793</v>
      </c>
      <c r="W504" s="12"/>
    </row>
    <row r="505" spans="5:23" s="59" customFormat="1">
      <c r="E505" s="12"/>
      <c r="F505" s="23">
        <v>45962</v>
      </c>
      <c r="G505" s="39">
        <v>112.9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56.884155856353601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144.57165752143391</v>
      </c>
      <c r="W505" s="12"/>
    </row>
    <row r="506" spans="5:23" s="59" customFormat="1">
      <c r="E506" s="12"/>
      <c r="F506" s="23">
        <v>45992</v>
      </c>
      <c r="G506" s="39">
        <v>112.9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56.884155856353601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144.60068346282492</v>
      </c>
      <c r="W506" s="12"/>
    </row>
    <row r="507" spans="5:23" s="59" customFormat="1">
      <c r="E507" s="12"/>
      <c r="F507" s="23">
        <v>46023</v>
      </c>
      <c r="G507" s="39">
        <v>113.1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57.162072872928185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145.74512220514418</v>
      </c>
      <c r="W507" s="12"/>
    </row>
    <row r="508" spans="5:23" s="59" customFormat="1">
      <c r="E508" s="12"/>
      <c r="F508" s="23">
        <v>46054</v>
      </c>
      <c r="G508" s="39">
        <v>113.1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57.162072872928185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144.8123324140131</v>
      </c>
      <c r="W508" s="12"/>
    </row>
    <row r="509" spans="5:23" s="59" customFormat="1">
      <c r="E509" s="12"/>
      <c r="F509" s="23">
        <v>46082</v>
      </c>
      <c r="G509" s="39">
        <v>113.1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57.162072872928185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144.29308281302622</v>
      </c>
      <c r="W509" s="12"/>
    </row>
    <row r="510" spans="5:23" s="59" customFormat="1">
      <c r="E510" s="12"/>
      <c r="F510" s="23">
        <v>46113</v>
      </c>
      <c r="G510" s="39">
        <v>113.7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57.995823922651923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145.12911091576899</v>
      </c>
      <c r="W510" s="12"/>
    </row>
    <row r="511" spans="5:23" s="59" customFormat="1">
      <c r="E511" s="12"/>
      <c r="F511" s="23">
        <v>46143</v>
      </c>
      <c r="G511" s="39">
        <v>113.7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57.995823922651923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151.07136497439592</v>
      </c>
      <c r="W511" s="12"/>
    </row>
    <row r="512" spans="5:23" s="59" customFormat="1">
      <c r="E512" s="12"/>
      <c r="F512" s="23">
        <v>46174</v>
      </c>
      <c r="G512" s="39">
        <v>113.7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57.995823922651923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153.28664148922979</v>
      </c>
      <c r="W512" s="12"/>
    </row>
    <row r="513" spans="5:23" s="59" customFormat="1">
      <c r="E513" s="12"/>
      <c r="F513" s="23">
        <v>46204</v>
      </c>
      <c r="G513" s="39">
        <v>114.3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58.829574972375674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152.70741054306887</v>
      </c>
      <c r="W513" s="12"/>
    </row>
    <row r="514" spans="5:23" s="59" customFormat="1">
      <c r="E514" s="12"/>
      <c r="F514" s="23">
        <v>46235</v>
      </c>
      <c r="G514" s="39">
        <v>114.3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58.829574972375674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151.18936618868673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58.829574972375674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152.3707343278985</v>
      </c>
      <c r="W515" s="12"/>
    </row>
    <row r="516" spans="5:23" s="59" customFormat="1">
      <c r="E516" s="12"/>
      <c r="F516" s="23">
        <v>46296</v>
      </c>
      <c r="G516" s="39">
        <v>117</v>
      </c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>
        <v>62.58145469613261</v>
      </c>
      <c r="R516" s="39"/>
      <c r="S516" s="39"/>
      <c r="T516" s="39"/>
      <c r="U516" s="39"/>
      <c r="V516" s="86"/>
      <c r="W516" s="12"/>
    </row>
    <row r="517" spans="5:23" s="59" customFormat="1">
      <c r="E517" s="12"/>
      <c r="F517" s="23">
        <v>46327</v>
      </c>
      <c r="G517" s="39">
        <v>117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62.58145469613261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62.58145469613261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75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76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82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69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83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77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70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71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50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72</v>
      </c>
      <c r="G39" s="103" t="s">
        <v>73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63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62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64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32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1</v>
      </c>
      <c r="G51" s="103" t="s">
        <v>33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84</v>
      </c>
      <c r="G52" s="103" t="s">
        <v>85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/>
      <c r="G53" s="103"/>
      <c r="H53" s="103"/>
      <c r="I53" s="103"/>
      <c r="J53" s="103"/>
      <c r="K53" s="103"/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/>
      <c r="G54" s="104"/>
      <c r="H54" s="104"/>
      <c r="I54" s="104"/>
      <c r="J54" s="104"/>
      <c r="K54" s="104"/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34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35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36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37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41699</v>
      </c>
      <c r="G64" s="110" t="s">
        <v>39</v>
      </c>
      <c r="H64" s="110"/>
      <c r="I64" s="110"/>
      <c r="J64" s="110" t="s">
        <v>40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41944</v>
      </c>
      <c r="G65" s="110" t="s">
        <v>39</v>
      </c>
      <c r="H65" s="110"/>
      <c r="I65" s="110"/>
      <c r="J65" s="110" t="s">
        <v>41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42339</v>
      </c>
      <c r="G66" s="110" t="s">
        <v>42</v>
      </c>
      <c r="H66" s="110"/>
      <c r="I66" s="110"/>
      <c r="J66" s="110" t="s">
        <v>43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43525</v>
      </c>
      <c r="G67" s="110" t="s">
        <v>39</v>
      </c>
      <c r="H67" s="110"/>
      <c r="I67" s="110"/>
      <c r="J67" s="110" t="s">
        <v>44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45717</v>
      </c>
      <c r="G68" s="110" t="s">
        <v>39</v>
      </c>
      <c r="H68" s="110"/>
      <c r="I68" s="110"/>
      <c r="J68" s="110" t="s">
        <v>51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46082</v>
      </c>
      <c r="G69" s="110" t="s">
        <v>65</v>
      </c>
      <c r="H69" s="110"/>
      <c r="I69" s="110"/>
      <c r="J69" s="110" t="s">
        <v>66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46082</v>
      </c>
      <c r="G70" s="110" t="s">
        <v>67</v>
      </c>
      <c r="H70" s="110"/>
      <c r="I70" s="110"/>
      <c r="J70" s="110" t="s">
        <v>68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46266</v>
      </c>
      <c r="G71" s="110" t="s">
        <v>38</v>
      </c>
      <c r="H71" s="110"/>
      <c r="I71" s="110"/>
      <c r="J71" s="110" t="s">
        <v>74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45078</v>
      </c>
      <c r="G72" s="110" t="s">
        <v>78</v>
      </c>
      <c r="H72" s="110"/>
      <c r="I72" s="110"/>
      <c r="J72" s="110" t="s">
        <v>79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80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45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46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47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/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/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/>
      <c r="G98" s="118"/>
      <c r="H98" s="119"/>
      <c r="I98" s="119"/>
      <c r="J98" s="119"/>
      <c r="K98" s="120"/>
      <c r="L98" s="102"/>
      <c r="M98" s="120"/>
      <c r="N98" s="120"/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/>
      <c r="G99" s="122"/>
      <c r="H99" s="123"/>
      <c r="I99" s="124"/>
      <c r="J99" s="125"/>
      <c r="K99" s="126"/>
      <c r="L99" s="125"/>
      <c r="M99" s="126"/>
      <c r="N99" s="126"/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/>
      <c r="G100" s="122"/>
      <c r="H100" s="123"/>
      <c r="I100" s="124"/>
      <c r="J100" s="125"/>
      <c r="K100" s="126"/>
      <c r="L100" s="125"/>
      <c r="M100" s="126"/>
      <c r="N100" s="126"/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/>
      <c r="G101" s="122"/>
      <c r="H101" s="123"/>
      <c r="I101" s="124"/>
      <c r="J101" s="125"/>
      <c r="K101" s="126"/>
      <c r="L101" s="125"/>
      <c r="M101" s="126"/>
      <c r="N101" s="126"/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/>
      <c r="G102" s="122"/>
      <c r="H102" s="123"/>
      <c r="I102" s="124"/>
      <c r="J102" s="125"/>
      <c r="K102" s="126"/>
      <c r="L102" s="125"/>
      <c r="M102" s="126"/>
      <c r="N102" s="126"/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/>
      <c r="G103" s="122"/>
      <c r="H103" s="123"/>
      <c r="I103" s="124"/>
      <c r="J103" s="125"/>
      <c r="K103" s="126"/>
      <c r="L103" s="125"/>
      <c r="M103" s="126"/>
      <c r="N103" s="126"/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/>
      <c r="G104" s="122"/>
      <c r="H104" s="123"/>
      <c r="I104" s="124"/>
      <c r="J104" s="125"/>
      <c r="K104" s="126"/>
      <c r="L104" s="125"/>
      <c r="M104" s="126"/>
      <c r="N104" s="126"/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/>
      <c r="G105" s="122"/>
      <c r="H105" s="123"/>
      <c r="I105" s="124"/>
      <c r="J105" s="125"/>
      <c r="K105" s="123"/>
      <c r="L105" s="125"/>
      <c r="M105" s="126"/>
      <c r="N105" s="123"/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/>
      <c r="G106" s="122"/>
      <c r="H106" s="123"/>
      <c r="I106" s="124"/>
      <c r="J106" s="125"/>
      <c r="K106" s="123"/>
      <c r="L106" s="125"/>
      <c r="M106" s="126"/>
      <c r="N106" s="123"/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/>
      <c r="G107" s="122"/>
      <c r="H107" s="123"/>
      <c r="I107" s="124"/>
      <c r="J107" s="125"/>
      <c r="K107" s="126"/>
      <c r="L107" s="125"/>
      <c r="M107" s="126"/>
      <c r="N107" s="126"/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/>
      <c r="G108" s="122"/>
      <c r="H108" s="123"/>
      <c r="I108" s="124"/>
      <c r="J108" s="125"/>
      <c r="K108" s="126"/>
      <c r="L108" s="125"/>
      <c r="M108" s="126"/>
      <c r="N108" s="126"/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