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7 juli\EY TiD Prognosemodel juni 2026\Flextrafik\"/>
    </mc:Choice>
  </mc:AlternateContent>
  <xr:revisionPtr revIDLastSave="0" documentId="13_ncr:1_{97015E6D-AB76-48F8-829F-CFA5E7335B21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Dokumentation!$A$1:$Q$71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3" l="1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Q32" i="3"/>
  <c r="L271" i="3" a="1"/>
  <c r="L271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L270" i="3" a="1"/>
  <c r="L270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L269" i="3" a="1"/>
  <c r="L269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L268" i="3" a="1"/>
  <c r="L268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L267" i="3" a="1"/>
  <c r="L267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L266" i="3" a="1"/>
  <c r="L266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L265" i="3" a="1"/>
  <c r="L265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L264" i="3" a="1"/>
  <c r="L264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L263" i="3" a="1"/>
  <c r="L263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L262" i="3" a="1"/>
  <c r="L262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L261" i="3" a="1"/>
  <c r="L261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L260" i="3" a="1"/>
  <c r="L260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L259" i="3" a="1"/>
  <c r="L259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L258" i="3" a="1"/>
  <c r="L258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L257" i="3" a="1"/>
  <c r="L257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L256" i="3" a="1"/>
  <c r="L256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L255" i="3" a="1"/>
  <c r="L255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L254" i="3" a="1"/>
  <c r="L254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L253" i="3" a="1"/>
  <c r="L253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L252" i="3" a="1"/>
  <c r="L252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L251" i="3" a="1"/>
  <c r="L251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L250" i="3" a="1"/>
  <c r="L250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L249" i="3" a="1"/>
  <c r="L249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L248" i="3" a="1"/>
  <c r="L248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L247" i="3" a="1"/>
  <c r="L247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L246" i="3" a="1"/>
  <c r="L246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L245" i="3" a="1"/>
  <c r="L245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L244" i="3" a="1"/>
  <c r="L244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L243" i="3" a="1"/>
  <c r="L243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L242" i="3" a="1"/>
  <c r="L242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L241" i="3" a="1"/>
  <c r="L241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L240" i="3" a="1"/>
  <c r="L240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L239" i="3" a="1"/>
  <c r="L239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L238" i="3" a="1"/>
  <c r="L238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L237" i="3" a="1"/>
  <c r="L237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L236" i="3" a="1"/>
  <c r="L236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L235" i="3" a="1"/>
  <c r="L235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L234" i="3" a="1"/>
  <c r="L234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L233" i="3" a="1"/>
  <c r="L233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L232" i="3" a="1"/>
  <c r="L232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L231" i="3" a="1"/>
  <c r="L231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L230" i="3" a="1"/>
  <c r="L230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L229" i="3" a="1"/>
  <c r="L229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L228" i="3" a="1"/>
  <c r="L228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L227" i="3" a="1"/>
  <c r="L227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L226" i="3" a="1"/>
  <c r="L226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L225" i="3" a="1"/>
  <c r="L225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L224" i="3" a="1"/>
  <c r="L224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L223" i="3" a="1"/>
  <c r="L223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L222" i="3" a="1"/>
  <c r="L222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L221" i="3" a="1"/>
  <c r="L221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L220" i="3" a="1"/>
  <c r="L220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L219" i="3" a="1"/>
  <c r="L219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L218" i="3" a="1"/>
  <c r="L218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L217" i="3" a="1"/>
  <c r="L217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L216" i="3" a="1"/>
  <c r="L216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L215" i="3" a="1"/>
  <c r="L215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L214" i="3" a="1"/>
  <c r="L214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L213" i="3" a="1"/>
  <c r="L213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L212" i="3" a="1"/>
  <c r="L212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L211" i="3" a="1"/>
  <c r="L211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L210" i="3" a="1"/>
  <c r="L210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L209" i="3" a="1"/>
  <c r="L209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L208" i="3" a="1"/>
  <c r="L208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L207" i="3" a="1"/>
  <c r="L207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L206" i="3" a="1"/>
  <c r="L206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L205" i="3" a="1"/>
  <c r="L205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L204" i="3" a="1"/>
  <c r="L204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L203" i="3" a="1"/>
  <c r="L203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L202" i="3" a="1"/>
  <c r="L202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L201" i="3" a="1"/>
  <c r="L201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L200" i="3" a="1"/>
  <c r="L200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L199" i="3" a="1"/>
  <c r="L199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L198" i="3" a="1"/>
  <c r="L198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L197" i="3" a="1"/>
  <c r="L197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L196" i="3" a="1"/>
  <c r="L196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L195" i="3" a="1"/>
  <c r="L195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L194" i="3" a="1"/>
  <c r="L194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L193" i="3" a="1"/>
  <c r="L193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L192" i="3" a="1"/>
  <c r="L192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L191" i="3" a="1"/>
  <c r="L191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L190" i="3" a="1"/>
  <c r="L190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L189" i="3" a="1"/>
  <c r="L189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L188" i="3" a="1"/>
  <c r="L188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L187" i="3" a="1"/>
  <c r="L187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L186" i="3" a="1"/>
  <c r="L186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L185" i="3" a="1"/>
  <c r="L185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L184" i="3" a="1"/>
  <c r="L184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L183" i="3" a="1"/>
  <c r="L183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L182" i="3" a="1"/>
  <c r="L182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L181" i="3" a="1"/>
  <c r="L181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L180" i="3" a="1"/>
  <c r="L180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L179" i="3" a="1"/>
  <c r="L179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L178" i="3" a="1"/>
  <c r="L178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L177" i="3" a="1"/>
  <c r="L177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L176" i="3" a="1"/>
  <c r="L176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L175" i="3" a="1"/>
  <c r="L175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L174" i="3" a="1"/>
  <c r="L174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L173" i="3" a="1"/>
  <c r="L173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L172" i="3" a="1"/>
  <c r="L172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L171" i="3" a="1"/>
  <c r="L171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L170" i="3" a="1"/>
  <c r="L170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L169" i="3" a="1"/>
  <c r="L169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L168" i="3" a="1"/>
  <c r="L168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L167" i="3" a="1"/>
  <c r="L167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L166" i="3" a="1"/>
  <c r="L166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L165" i="3" a="1"/>
  <c r="L165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L164" i="3" a="1"/>
  <c r="L164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L163" i="3" a="1"/>
  <c r="L163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L162" i="3" a="1"/>
  <c r="L162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L161" i="3" a="1"/>
  <c r="L161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L160" i="3" a="1"/>
  <c r="L160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L159" i="3" a="1"/>
  <c r="L159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L158" i="3" a="1"/>
  <c r="L158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L157" i="3" a="1"/>
  <c r="L157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L156" i="3" a="1"/>
  <c r="L156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L155" i="3" a="1"/>
  <c r="L155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L154" i="3" a="1"/>
  <c r="L154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L153" i="3" a="1"/>
  <c r="L153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L152" i="3" a="1"/>
  <c r="L152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L151" i="3" a="1"/>
  <c r="L151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L150" i="3" a="1"/>
  <c r="L150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L149" i="3" a="1"/>
  <c r="L149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L148" i="3" a="1"/>
  <c r="L148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L147" i="3" a="1"/>
  <c r="L147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L146" i="3" a="1"/>
  <c r="L146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L145" i="3" a="1"/>
  <c r="L145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L144" i="3" a="1"/>
  <c r="L144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L143" i="3" a="1"/>
  <c r="L143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L142" i="3" a="1"/>
  <c r="L142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L141" i="3" a="1"/>
  <c r="L141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L140" i="3" a="1"/>
  <c r="L140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L139" i="3" a="1"/>
  <c r="L139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L138" i="3" a="1"/>
  <c r="L138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L137" i="3" a="1"/>
  <c r="L137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L136" i="3" a="1"/>
  <c r="L136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L135" i="3" a="1"/>
  <c r="L135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L134" i="3" a="1"/>
  <c r="L134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L133" i="3" a="1"/>
  <c r="L133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L132" i="3" a="1"/>
  <c r="L132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L131" i="3" a="1"/>
  <c r="L131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L130" i="3" a="1"/>
  <c r="L130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L129" i="3" a="1"/>
  <c r="L129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L128" i="3" a="1"/>
  <c r="L128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L127" i="3" a="1"/>
  <c r="L127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L126" i="3" a="1"/>
  <c r="L126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L125" i="3" a="1"/>
  <c r="L125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L124" i="3" a="1"/>
  <c r="L124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L123" i="3" a="1"/>
  <c r="L123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L122" i="3" a="1"/>
  <c r="L122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L121" i="3" a="1"/>
  <c r="L121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L120" i="3" a="1"/>
  <c r="L120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L119" i="3" a="1"/>
  <c r="L119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L118" i="3" a="1"/>
  <c r="L118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L117" i="3" a="1"/>
  <c r="L117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L116" i="3" a="1"/>
  <c r="L116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L115" i="3" a="1"/>
  <c r="L115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L114" i="3" a="1"/>
  <c r="L114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L113" i="3" a="1"/>
  <c r="L113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L112" i="3" a="1"/>
  <c r="L112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L111" i="3" a="1"/>
  <c r="L111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L110" i="3" a="1"/>
  <c r="L110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L109" i="3" a="1"/>
  <c r="L109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L108" i="3" a="1"/>
  <c r="L108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L107" i="3" a="1"/>
  <c r="L107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L106" i="3" a="1"/>
  <c r="L106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L105" i="3" a="1"/>
  <c r="L105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L104" i="3" a="1"/>
  <c r="L104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L103" i="3" a="1"/>
  <c r="L103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L102" i="3" a="1"/>
  <c r="L102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L101" i="3" a="1"/>
  <c r="L101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L100" i="3" a="1"/>
  <c r="L100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L99" i="3" a="1"/>
  <c r="L99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L98" i="3" a="1"/>
  <c r="L98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L97" i="3" a="1"/>
  <c r="L97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L96" i="3" a="1"/>
  <c r="L96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L95" i="3" a="1"/>
  <c r="L95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L94" i="3" a="1"/>
  <c r="L94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L93" i="3" a="1"/>
  <c r="L93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L92" i="3" a="1"/>
  <c r="L92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L91" i="3" a="1"/>
  <c r="L91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L90" i="3" a="1"/>
  <c r="L90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L89" i="3" a="1"/>
  <c r="L89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L88" i="3" a="1"/>
  <c r="L88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L87" i="3" a="1"/>
  <c r="L87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L86" i="3" a="1"/>
  <c r="L86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L85" i="3" a="1"/>
  <c r="L85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L84" i="3" a="1"/>
  <c r="L84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L83" i="3" a="1"/>
  <c r="L83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L82" i="3" a="1"/>
  <c r="L82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L81" i="3" a="1"/>
  <c r="L81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L80" i="3" a="1"/>
  <c r="L80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L79" i="3" a="1"/>
  <c r="L79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L78" i="3" a="1"/>
  <c r="L78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L77" i="3" a="1"/>
  <c r="L77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L76" i="3" a="1"/>
  <c r="L76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L75" i="3" a="1"/>
  <c r="L75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L74" i="3" a="1"/>
  <c r="L74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L73" i="3" a="1"/>
  <c r="L73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L72" i="3" a="1"/>
  <c r="L72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L71" i="3" a="1"/>
  <c r="L71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L70" i="3" a="1"/>
  <c r="L70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L69" i="3" a="1"/>
  <c r="L69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L68" i="3" a="1"/>
  <c r="L68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46" i="3" l="1"/>
  <c r="N158" i="3"/>
  <c r="N214" i="3"/>
  <c r="N270" i="3"/>
  <c r="N206" i="3"/>
  <c r="N171" i="3"/>
  <c r="N222" i="3"/>
  <c r="N182" i="3"/>
  <c r="N142" i="3"/>
  <c r="N259" i="3"/>
  <c r="N267" i="3"/>
  <c r="N118" i="3"/>
  <c r="N266" i="3"/>
  <c r="N227" i="3"/>
  <c r="N235" i="3"/>
  <c r="N163" i="3"/>
  <c r="N234" i="3"/>
  <c r="N170" i="3"/>
  <c r="N202" i="3"/>
  <c r="N73" i="3"/>
  <c r="N145" i="3"/>
  <c r="N130" i="3"/>
  <c r="N178" i="3"/>
  <c r="N218" i="3"/>
  <c r="N210" i="3"/>
  <c r="N131" i="3"/>
  <c r="N138" i="3"/>
  <c r="N179" i="3"/>
  <c r="N219" i="3"/>
  <c r="N70" i="3"/>
  <c r="N78" i="3"/>
  <c r="N86" i="3"/>
  <c r="N102" i="3"/>
  <c r="N126" i="3"/>
  <c r="N134" i="3"/>
  <c r="N150" i="3"/>
  <c r="N166" i="3"/>
  <c r="N190" i="3"/>
  <c r="N230" i="3"/>
  <c r="N243" i="3"/>
  <c r="N242" i="3"/>
  <c r="N154" i="3"/>
  <c r="N194" i="3"/>
  <c r="N250" i="3"/>
  <c r="N195" i="3"/>
  <c r="N226" i="3"/>
  <c r="N258" i="3"/>
  <c r="N155" i="3"/>
  <c r="W27" i="3"/>
  <c r="W59" i="3"/>
  <c r="N94" i="3"/>
  <c r="N156" i="3"/>
  <c r="N188" i="3"/>
  <c r="N124" i="3"/>
  <c r="N92" i="3"/>
  <c r="N220" i="3"/>
  <c r="N76" i="3"/>
  <c r="N99" i="3"/>
  <c r="N106" i="3"/>
  <c r="N146" i="3"/>
  <c r="N252" i="3"/>
  <c r="N107" i="3"/>
  <c r="N241" i="3"/>
  <c r="N113" i="3"/>
  <c r="N254" i="3"/>
  <c r="N262" i="3"/>
  <c r="Q94" i="3"/>
  <c r="S95" i="3"/>
  <c r="N115" i="3"/>
  <c r="N177" i="3"/>
  <c r="R98" i="3"/>
  <c r="S99" i="3"/>
  <c r="V101" i="3"/>
  <c r="R103" i="3"/>
  <c r="V105" i="3"/>
  <c r="R107" i="3"/>
  <c r="Q68" i="3"/>
  <c r="S69" i="3"/>
  <c r="U70" i="3"/>
  <c r="S73" i="3"/>
  <c r="U74" i="3"/>
  <c r="Q76" i="3"/>
  <c r="S77" i="3"/>
  <c r="U78" i="3"/>
  <c r="S81" i="3"/>
  <c r="U82" i="3"/>
  <c r="Q84" i="3"/>
  <c r="T86" i="3"/>
  <c r="V91" i="3"/>
  <c r="T94" i="3"/>
  <c r="V95" i="3"/>
  <c r="Q97" i="3"/>
  <c r="W22" i="3"/>
  <c r="W26" i="3"/>
  <c r="W30" i="3"/>
  <c r="N74" i="3"/>
  <c r="W33" i="3"/>
  <c r="W35" i="3"/>
  <c r="W37" i="3"/>
  <c r="W41" i="3"/>
  <c r="W43" i="3"/>
  <c r="W45" i="3"/>
  <c r="W49" i="3"/>
  <c r="W51" i="3"/>
  <c r="W53" i="3"/>
  <c r="W57" i="3"/>
  <c r="W61" i="3"/>
  <c r="W65" i="3"/>
  <c r="W67" i="3"/>
  <c r="N84" i="3"/>
  <c r="T97" i="3"/>
  <c r="T102" i="3"/>
  <c r="W21" i="3"/>
  <c r="W25" i="3"/>
  <c r="W29" i="3"/>
  <c r="Q82" i="3"/>
  <c r="V89" i="3"/>
  <c r="R95" i="3"/>
  <c r="U97" i="3"/>
  <c r="U102" i="3"/>
  <c r="W32" i="3"/>
  <c r="W36" i="3"/>
  <c r="W40" i="3"/>
  <c r="W44" i="3"/>
  <c r="W48" i="3"/>
  <c r="W52" i="3"/>
  <c r="W56" i="3"/>
  <c r="W60" i="3"/>
  <c r="W64" i="3"/>
  <c r="T100" i="3"/>
  <c r="N100" i="3"/>
  <c r="N114" i="3"/>
  <c r="N139" i="3"/>
  <c r="N153" i="3"/>
  <c r="N164" i="3"/>
  <c r="N203" i="3"/>
  <c r="N217" i="3"/>
  <c r="N228" i="3"/>
  <c r="Q92" i="3"/>
  <c r="U94" i="3"/>
  <c r="Q96" i="3"/>
  <c r="S98" i="3"/>
  <c r="U100" i="3"/>
  <c r="Q102" i="3"/>
  <c r="S103" i="3"/>
  <c r="U104" i="3"/>
  <c r="Q106" i="3"/>
  <c r="S107" i="3"/>
  <c r="T104" i="3"/>
  <c r="N129" i="3"/>
  <c r="N140" i="3"/>
  <c r="N193" i="3"/>
  <c r="N204" i="3"/>
  <c r="N257" i="3"/>
  <c r="N268" i="3"/>
  <c r="N83" i="3"/>
  <c r="N90" i="3"/>
  <c r="S68" i="3"/>
  <c r="U69" i="3"/>
  <c r="U73" i="3"/>
  <c r="Q75" i="3"/>
  <c r="S76" i="3"/>
  <c r="U77" i="3"/>
  <c r="U81" i="3"/>
  <c r="Q83" i="3"/>
  <c r="S84" i="3"/>
  <c r="V90" i="3"/>
  <c r="V94" i="3"/>
  <c r="R97" i="3"/>
  <c r="T98" i="3"/>
  <c r="T99" i="3"/>
  <c r="V100" i="3"/>
  <c r="R102" i="3"/>
  <c r="T103" i="3"/>
  <c r="V104" i="3"/>
  <c r="R106" i="3"/>
  <c r="T107" i="3"/>
  <c r="R194" i="3"/>
  <c r="T195" i="3"/>
  <c r="V196" i="3"/>
  <c r="R198" i="3"/>
  <c r="T199" i="3"/>
  <c r="T207" i="3"/>
  <c r="N105" i="3"/>
  <c r="N116" i="3"/>
  <c r="N169" i="3"/>
  <c r="N180" i="3"/>
  <c r="N233" i="3"/>
  <c r="N244" i="3"/>
  <c r="U89" i="3"/>
  <c r="S92" i="3"/>
  <c r="Q95" i="3"/>
  <c r="R96" i="3"/>
  <c r="S97" i="3"/>
  <c r="U98" i="3"/>
  <c r="U99" i="3"/>
  <c r="Q101" i="3"/>
  <c r="S102" i="3"/>
  <c r="U103" i="3"/>
  <c r="Q105" i="3"/>
  <c r="S106" i="3"/>
  <c r="U107" i="3"/>
  <c r="Q165" i="3"/>
  <c r="S166" i="3"/>
  <c r="U167" i="3"/>
  <c r="Q169" i="3"/>
  <c r="S170" i="3"/>
  <c r="U171" i="3"/>
  <c r="Q173" i="3"/>
  <c r="S174" i="3"/>
  <c r="U175" i="3"/>
  <c r="Q177" i="3"/>
  <c r="S178" i="3"/>
  <c r="U179" i="3"/>
  <c r="Q181" i="3"/>
  <c r="S182" i="3"/>
  <c r="U183" i="3"/>
  <c r="Q185" i="3"/>
  <c r="S186" i="3"/>
  <c r="U187" i="3"/>
  <c r="Q189" i="3"/>
  <c r="S190" i="3"/>
  <c r="U191" i="3"/>
  <c r="Q193" i="3"/>
  <c r="U76" i="3"/>
  <c r="R91" i="3"/>
  <c r="S96" i="3"/>
  <c r="V98" i="3"/>
  <c r="V99" i="3"/>
  <c r="R101" i="3"/>
  <c r="V103" i="3"/>
  <c r="R105" i="3"/>
  <c r="T106" i="3"/>
  <c r="V107" i="3"/>
  <c r="R109" i="3"/>
  <c r="T110" i="3"/>
  <c r="V111" i="3"/>
  <c r="R113" i="3"/>
  <c r="T114" i="3"/>
  <c r="V115" i="3"/>
  <c r="R117" i="3"/>
  <c r="T118" i="3"/>
  <c r="V119" i="3"/>
  <c r="R121" i="3"/>
  <c r="T122" i="3"/>
  <c r="V123" i="3"/>
  <c r="R125" i="3"/>
  <c r="T126" i="3"/>
  <c r="V127" i="3"/>
  <c r="R129" i="3"/>
  <c r="T130" i="3"/>
  <c r="V131" i="3"/>
  <c r="R133" i="3"/>
  <c r="T134" i="3"/>
  <c r="V135" i="3"/>
  <c r="R137" i="3"/>
  <c r="T138" i="3"/>
  <c r="V139" i="3"/>
  <c r="R141" i="3"/>
  <c r="T142" i="3"/>
  <c r="V143" i="3"/>
  <c r="R145" i="3"/>
  <c r="T146" i="3"/>
  <c r="V147" i="3"/>
  <c r="R149" i="3"/>
  <c r="T150" i="3"/>
  <c r="V151" i="3"/>
  <c r="R153" i="3"/>
  <c r="T154" i="3"/>
  <c r="V155" i="3"/>
  <c r="R157" i="3"/>
  <c r="T158" i="3"/>
  <c r="V159" i="3"/>
  <c r="R161" i="3"/>
  <c r="T162" i="3"/>
  <c r="V163" i="3"/>
  <c r="R165" i="3"/>
  <c r="N209" i="3"/>
  <c r="N249" i="3"/>
  <c r="N77" i="3"/>
  <c r="N109" i="3"/>
  <c r="W109" i="3"/>
  <c r="N141" i="3"/>
  <c r="W141" i="3"/>
  <c r="N173" i="3"/>
  <c r="W173" i="3"/>
  <c r="N197" i="3"/>
  <c r="W197" i="3"/>
  <c r="N221" i="3"/>
  <c r="W221" i="3"/>
  <c r="N245" i="3"/>
  <c r="W245" i="3"/>
  <c r="N269" i="3"/>
  <c r="W269" i="3"/>
  <c r="S91" i="3"/>
  <c r="T96" i="3"/>
  <c r="Q100" i="3"/>
  <c r="Q104" i="3"/>
  <c r="S105" i="3"/>
  <c r="U106" i="3"/>
  <c r="Q108" i="3"/>
  <c r="S109" i="3"/>
  <c r="U110" i="3"/>
  <c r="Q112" i="3"/>
  <c r="S113" i="3"/>
  <c r="U114" i="3"/>
  <c r="Q116" i="3"/>
  <c r="S117" i="3"/>
  <c r="U118" i="3"/>
  <c r="Q120" i="3"/>
  <c r="S121" i="3"/>
  <c r="U122" i="3"/>
  <c r="Q124" i="3"/>
  <c r="S125" i="3"/>
  <c r="U126" i="3"/>
  <c r="Q128" i="3"/>
  <c r="S129" i="3"/>
  <c r="U130" i="3"/>
  <c r="Q132" i="3"/>
  <c r="S133" i="3"/>
  <c r="U134" i="3"/>
  <c r="Q136" i="3"/>
  <c r="S137" i="3"/>
  <c r="U138" i="3"/>
  <c r="Q140" i="3"/>
  <c r="S141" i="3"/>
  <c r="U142" i="3"/>
  <c r="Q144" i="3"/>
  <c r="S145" i="3"/>
  <c r="U146" i="3"/>
  <c r="Q148" i="3"/>
  <c r="S149" i="3"/>
  <c r="U150" i="3"/>
  <c r="Q152" i="3"/>
  <c r="S153" i="3"/>
  <c r="U154" i="3"/>
  <c r="Q156" i="3"/>
  <c r="S157" i="3"/>
  <c r="U158" i="3"/>
  <c r="Q160" i="3"/>
  <c r="S161" i="3"/>
  <c r="U162" i="3"/>
  <c r="Q164" i="3"/>
  <c r="S193" i="3"/>
  <c r="N121" i="3"/>
  <c r="N185" i="3"/>
  <c r="N101" i="3"/>
  <c r="W101" i="3"/>
  <c r="N125" i="3"/>
  <c r="W125" i="3"/>
  <c r="N149" i="3"/>
  <c r="W149" i="3"/>
  <c r="N165" i="3"/>
  <c r="W165" i="3"/>
  <c r="N189" i="3"/>
  <c r="W189" i="3"/>
  <c r="N213" i="3"/>
  <c r="W213" i="3"/>
  <c r="N229" i="3"/>
  <c r="W229" i="3"/>
  <c r="N253" i="3"/>
  <c r="W253" i="3"/>
  <c r="S101" i="3"/>
  <c r="N97" i="3"/>
  <c r="N108" i="3"/>
  <c r="N122" i="3"/>
  <c r="N147" i="3"/>
  <c r="N161" i="3"/>
  <c r="N172" i="3"/>
  <c r="N186" i="3"/>
  <c r="N198" i="3"/>
  <c r="N211" i="3"/>
  <c r="N225" i="3"/>
  <c r="N236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Q85" i="3"/>
  <c r="R86" i="3"/>
  <c r="T87" i="3"/>
  <c r="R94" i="3"/>
  <c r="T95" i="3"/>
  <c r="U96" i="3"/>
  <c r="V97" i="3"/>
  <c r="R99" i="3"/>
  <c r="R100" i="3"/>
  <c r="T101" i="3"/>
  <c r="V102" i="3"/>
  <c r="R104" i="3"/>
  <c r="T105" i="3"/>
  <c r="V106" i="3"/>
  <c r="W144" i="3"/>
  <c r="N132" i="3"/>
  <c r="N196" i="3"/>
  <c r="N260" i="3"/>
  <c r="N117" i="3"/>
  <c r="W117" i="3"/>
  <c r="N133" i="3"/>
  <c r="W133" i="3"/>
  <c r="N157" i="3"/>
  <c r="W157" i="3"/>
  <c r="N181" i="3"/>
  <c r="W181" i="3"/>
  <c r="N205" i="3"/>
  <c r="W205" i="3"/>
  <c r="N237" i="3"/>
  <c r="W237" i="3"/>
  <c r="N261" i="3"/>
  <c r="W261" i="3"/>
  <c r="Q99" i="3"/>
  <c r="N98" i="3"/>
  <c r="N110" i="3"/>
  <c r="N123" i="3"/>
  <c r="N137" i="3"/>
  <c r="N148" i="3"/>
  <c r="N162" i="3"/>
  <c r="N174" i="3"/>
  <c r="N187" i="3"/>
  <c r="N201" i="3"/>
  <c r="N212" i="3"/>
  <c r="N238" i="3"/>
  <c r="N251" i="3"/>
  <c r="N265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W271" i="3"/>
  <c r="V271" i="3"/>
  <c r="R69" i="3"/>
  <c r="T70" i="3"/>
  <c r="R73" i="3"/>
  <c r="T74" i="3"/>
  <c r="V75" i="3"/>
  <c r="R77" i="3"/>
  <c r="T78" i="3"/>
  <c r="R81" i="3"/>
  <c r="T82" i="3"/>
  <c r="V83" i="3"/>
  <c r="R85" i="3"/>
  <c r="S94" i="3"/>
  <c r="U95" i="3"/>
  <c r="V96" i="3"/>
  <c r="Q98" i="3"/>
  <c r="W98" i="3" s="1"/>
  <c r="S100" i="3"/>
  <c r="U101" i="3"/>
  <c r="Q103" i="3"/>
  <c r="S104" i="3"/>
  <c r="U105" i="3"/>
  <c r="Q107" i="3"/>
  <c r="T166" i="3"/>
  <c r="V167" i="3"/>
  <c r="R169" i="3"/>
  <c r="T170" i="3"/>
  <c r="V171" i="3"/>
  <c r="R173" i="3"/>
  <c r="T174" i="3"/>
  <c r="V175" i="3"/>
  <c r="R177" i="3"/>
  <c r="T178" i="3"/>
  <c r="V179" i="3"/>
  <c r="R181" i="3"/>
  <c r="T182" i="3"/>
  <c r="V183" i="3"/>
  <c r="R185" i="3"/>
  <c r="T186" i="3"/>
  <c r="V187" i="3"/>
  <c r="R189" i="3"/>
  <c r="T190" i="3"/>
  <c r="V191" i="3"/>
  <c r="R193" i="3"/>
  <c r="S194" i="3"/>
  <c r="U195" i="3"/>
  <c r="Q197" i="3"/>
  <c r="S214" i="3"/>
  <c r="U215" i="3"/>
  <c r="Q217" i="3"/>
  <c r="S218" i="3"/>
  <c r="U219" i="3"/>
  <c r="Q221" i="3"/>
  <c r="S222" i="3"/>
  <c r="U223" i="3"/>
  <c r="Q225" i="3"/>
  <c r="S226" i="3"/>
  <c r="U227" i="3"/>
  <c r="Q229" i="3"/>
  <c r="S230" i="3"/>
  <c r="U231" i="3"/>
  <c r="Q233" i="3"/>
  <c r="S234" i="3"/>
  <c r="U235" i="3"/>
  <c r="Q237" i="3"/>
  <c r="S238" i="3"/>
  <c r="U239" i="3"/>
  <c r="Q241" i="3"/>
  <c r="S242" i="3"/>
  <c r="U243" i="3"/>
  <c r="Q245" i="3"/>
  <c r="S246" i="3"/>
  <c r="U247" i="3"/>
  <c r="Q249" i="3"/>
  <c r="S250" i="3"/>
  <c r="U251" i="3"/>
  <c r="Q253" i="3"/>
  <c r="S254" i="3"/>
  <c r="U255" i="3"/>
  <c r="Q257" i="3"/>
  <c r="S258" i="3"/>
  <c r="U259" i="3"/>
  <c r="Q261" i="3"/>
  <c r="S262" i="3"/>
  <c r="U263" i="3"/>
  <c r="Q265" i="3"/>
  <c r="S266" i="3"/>
  <c r="U267" i="3"/>
  <c r="Q269" i="3"/>
  <c r="S270" i="3"/>
  <c r="U271" i="3"/>
  <c r="R108" i="3"/>
  <c r="T109" i="3"/>
  <c r="V110" i="3"/>
  <c r="R112" i="3"/>
  <c r="T113" i="3"/>
  <c r="V114" i="3"/>
  <c r="R116" i="3"/>
  <c r="T117" i="3"/>
  <c r="V118" i="3"/>
  <c r="R120" i="3"/>
  <c r="T121" i="3"/>
  <c r="V122" i="3"/>
  <c r="R124" i="3"/>
  <c r="T125" i="3"/>
  <c r="V126" i="3"/>
  <c r="R128" i="3"/>
  <c r="T129" i="3"/>
  <c r="V130" i="3"/>
  <c r="R132" i="3"/>
  <c r="T133" i="3"/>
  <c r="V134" i="3"/>
  <c r="R136" i="3"/>
  <c r="T137" i="3"/>
  <c r="V138" i="3"/>
  <c r="R140" i="3"/>
  <c r="T141" i="3"/>
  <c r="V142" i="3"/>
  <c r="R144" i="3"/>
  <c r="T145" i="3"/>
  <c r="V146" i="3"/>
  <c r="R148" i="3"/>
  <c r="T149" i="3"/>
  <c r="V150" i="3"/>
  <c r="R152" i="3"/>
  <c r="T153" i="3"/>
  <c r="V154" i="3"/>
  <c r="R156" i="3"/>
  <c r="T157" i="3"/>
  <c r="V158" i="3"/>
  <c r="R160" i="3"/>
  <c r="T161" i="3"/>
  <c r="V162" i="3"/>
  <c r="S165" i="3"/>
  <c r="U166" i="3"/>
  <c r="Q168" i="3"/>
  <c r="S169" i="3"/>
  <c r="U170" i="3"/>
  <c r="Q172" i="3"/>
  <c r="S173" i="3"/>
  <c r="U174" i="3"/>
  <c r="Q176" i="3"/>
  <c r="S177" i="3"/>
  <c r="U178" i="3"/>
  <c r="Q180" i="3"/>
  <c r="S181" i="3"/>
  <c r="U182" i="3"/>
  <c r="Q184" i="3"/>
  <c r="S185" i="3"/>
  <c r="U186" i="3"/>
  <c r="Q188" i="3"/>
  <c r="S189" i="3"/>
  <c r="U190" i="3"/>
  <c r="Q192" i="3"/>
  <c r="T194" i="3"/>
  <c r="V195" i="3"/>
  <c r="R197" i="3"/>
  <c r="T198" i="3"/>
  <c r="V199" i="3"/>
  <c r="R201" i="3"/>
  <c r="T202" i="3"/>
  <c r="V207" i="3"/>
  <c r="R209" i="3"/>
  <c r="T210" i="3"/>
  <c r="V211" i="3"/>
  <c r="R213" i="3"/>
  <c r="S108" i="3"/>
  <c r="U109" i="3"/>
  <c r="Q111" i="3"/>
  <c r="S112" i="3"/>
  <c r="U113" i="3"/>
  <c r="Q115" i="3"/>
  <c r="S116" i="3"/>
  <c r="U117" i="3"/>
  <c r="Q119" i="3"/>
  <c r="S120" i="3"/>
  <c r="U121" i="3"/>
  <c r="Q123" i="3"/>
  <c r="S124" i="3"/>
  <c r="U125" i="3"/>
  <c r="Q127" i="3"/>
  <c r="S128" i="3"/>
  <c r="U129" i="3"/>
  <c r="Q131" i="3"/>
  <c r="S132" i="3"/>
  <c r="U133" i="3"/>
  <c r="Q135" i="3"/>
  <c r="S136" i="3"/>
  <c r="U137" i="3"/>
  <c r="Q139" i="3"/>
  <c r="S140" i="3"/>
  <c r="U141" i="3"/>
  <c r="Q143" i="3"/>
  <c r="S144" i="3"/>
  <c r="U145" i="3"/>
  <c r="Q147" i="3"/>
  <c r="S148" i="3"/>
  <c r="U149" i="3"/>
  <c r="Q151" i="3"/>
  <c r="S152" i="3"/>
  <c r="U153" i="3"/>
  <c r="Q155" i="3"/>
  <c r="S156" i="3"/>
  <c r="U157" i="3"/>
  <c r="Q159" i="3"/>
  <c r="S160" i="3"/>
  <c r="U161" i="3"/>
  <c r="Q163" i="3"/>
  <c r="R164" i="3"/>
  <c r="T165" i="3"/>
  <c r="V166" i="3"/>
  <c r="R168" i="3"/>
  <c r="T169" i="3"/>
  <c r="V170" i="3"/>
  <c r="R172" i="3"/>
  <c r="T173" i="3"/>
  <c r="V174" i="3"/>
  <c r="R176" i="3"/>
  <c r="T177" i="3"/>
  <c r="V178" i="3"/>
  <c r="R180" i="3"/>
  <c r="T181" i="3"/>
  <c r="V182" i="3"/>
  <c r="R184" i="3"/>
  <c r="T185" i="3"/>
  <c r="V186" i="3"/>
  <c r="R188" i="3"/>
  <c r="T189" i="3"/>
  <c r="V190" i="3"/>
  <c r="R192" i="3"/>
  <c r="U194" i="3"/>
  <c r="Q196" i="3"/>
  <c r="S197" i="3"/>
  <c r="U198" i="3"/>
  <c r="Q200" i="3"/>
  <c r="S201" i="3"/>
  <c r="U202" i="3"/>
  <c r="Q204" i="3"/>
  <c r="S205" i="3"/>
  <c r="U206" i="3"/>
  <c r="T108" i="3"/>
  <c r="V109" i="3"/>
  <c r="R111" i="3"/>
  <c r="T112" i="3"/>
  <c r="V113" i="3"/>
  <c r="R115" i="3"/>
  <c r="T116" i="3"/>
  <c r="V117" i="3"/>
  <c r="R119" i="3"/>
  <c r="T120" i="3"/>
  <c r="V121" i="3"/>
  <c r="R123" i="3"/>
  <c r="T124" i="3"/>
  <c r="V125" i="3"/>
  <c r="R127" i="3"/>
  <c r="T128" i="3"/>
  <c r="V129" i="3"/>
  <c r="R131" i="3"/>
  <c r="T132" i="3"/>
  <c r="V133" i="3"/>
  <c r="R135" i="3"/>
  <c r="T136" i="3"/>
  <c r="V137" i="3"/>
  <c r="R139" i="3"/>
  <c r="T140" i="3"/>
  <c r="V141" i="3"/>
  <c r="R143" i="3"/>
  <c r="T144" i="3"/>
  <c r="V145" i="3"/>
  <c r="R147" i="3"/>
  <c r="T148" i="3"/>
  <c r="V149" i="3"/>
  <c r="R151" i="3"/>
  <c r="T152" i="3"/>
  <c r="V153" i="3"/>
  <c r="R155" i="3"/>
  <c r="T156" i="3"/>
  <c r="V157" i="3"/>
  <c r="R159" i="3"/>
  <c r="T160" i="3"/>
  <c r="V161" i="3"/>
  <c r="R163" i="3"/>
  <c r="S164" i="3"/>
  <c r="U165" i="3"/>
  <c r="Q167" i="3"/>
  <c r="S168" i="3"/>
  <c r="U169" i="3"/>
  <c r="Q171" i="3"/>
  <c r="S172" i="3"/>
  <c r="U173" i="3"/>
  <c r="Q175" i="3"/>
  <c r="S176" i="3"/>
  <c r="U177" i="3"/>
  <c r="Q179" i="3"/>
  <c r="S180" i="3"/>
  <c r="U181" i="3"/>
  <c r="Q183" i="3"/>
  <c r="S184" i="3"/>
  <c r="U185" i="3"/>
  <c r="Q187" i="3"/>
  <c r="S188" i="3"/>
  <c r="U189" i="3"/>
  <c r="Q191" i="3"/>
  <c r="S192" i="3"/>
  <c r="T193" i="3"/>
  <c r="V194" i="3"/>
  <c r="R196" i="3"/>
  <c r="T197" i="3"/>
  <c r="V198" i="3"/>
  <c r="T213" i="3"/>
  <c r="W20" i="3"/>
  <c r="W24" i="3"/>
  <c r="W28" i="3"/>
  <c r="U108" i="3"/>
  <c r="Q110" i="3"/>
  <c r="S111" i="3"/>
  <c r="U112" i="3"/>
  <c r="Q114" i="3"/>
  <c r="S115" i="3"/>
  <c r="U116" i="3"/>
  <c r="Q118" i="3"/>
  <c r="S119" i="3"/>
  <c r="U120" i="3"/>
  <c r="Q122" i="3"/>
  <c r="S123" i="3"/>
  <c r="U124" i="3"/>
  <c r="Q126" i="3"/>
  <c r="S127" i="3"/>
  <c r="U128" i="3"/>
  <c r="Q130" i="3"/>
  <c r="S131" i="3"/>
  <c r="U132" i="3"/>
  <c r="Q134" i="3"/>
  <c r="S135" i="3"/>
  <c r="U136" i="3"/>
  <c r="Q138" i="3"/>
  <c r="S139" i="3"/>
  <c r="U140" i="3"/>
  <c r="Q142" i="3"/>
  <c r="S143" i="3"/>
  <c r="U144" i="3"/>
  <c r="Q146" i="3"/>
  <c r="S147" i="3"/>
  <c r="U148" i="3"/>
  <c r="Q150" i="3"/>
  <c r="S151" i="3"/>
  <c r="U152" i="3"/>
  <c r="Q154" i="3"/>
  <c r="S155" i="3"/>
  <c r="U156" i="3"/>
  <c r="Q158" i="3"/>
  <c r="S159" i="3"/>
  <c r="U160" i="3"/>
  <c r="Q162" i="3"/>
  <c r="S163" i="3"/>
  <c r="T164" i="3"/>
  <c r="V165" i="3"/>
  <c r="R167" i="3"/>
  <c r="T168" i="3"/>
  <c r="V169" i="3"/>
  <c r="R171" i="3"/>
  <c r="T172" i="3"/>
  <c r="V173" i="3"/>
  <c r="R175" i="3"/>
  <c r="T176" i="3"/>
  <c r="V177" i="3"/>
  <c r="R179" i="3"/>
  <c r="T180" i="3"/>
  <c r="V181" i="3"/>
  <c r="R183" i="3"/>
  <c r="T184" i="3"/>
  <c r="V185" i="3"/>
  <c r="R187" i="3"/>
  <c r="T188" i="3"/>
  <c r="V189" i="3"/>
  <c r="R191" i="3"/>
  <c r="T192" i="3"/>
  <c r="U193" i="3"/>
  <c r="Q195" i="3"/>
  <c r="S196" i="3"/>
  <c r="U197" i="3"/>
  <c r="Q223" i="3"/>
  <c r="S244" i="3"/>
  <c r="W39" i="3"/>
  <c r="W47" i="3"/>
  <c r="W55" i="3"/>
  <c r="W63" i="3"/>
  <c r="V108" i="3"/>
  <c r="R110" i="3"/>
  <c r="T111" i="3"/>
  <c r="V112" i="3"/>
  <c r="R114" i="3"/>
  <c r="T115" i="3"/>
  <c r="V116" i="3"/>
  <c r="R118" i="3"/>
  <c r="T119" i="3"/>
  <c r="V120" i="3"/>
  <c r="R122" i="3"/>
  <c r="T123" i="3"/>
  <c r="V124" i="3"/>
  <c r="R126" i="3"/>
  <c r="T127" i="3"/>
  <c r="V128" i="3"/>
  <c r="R130" i="3"/>
  <c r="T131" i="3"/>
  <c r="V132" i="3"/>
  <c r="R134" i="3"/>
  <c r="T135" i="3"/>
  <c r="V136" i="3"/>
  <c r="R138" i="3"/>
  <c r="T139" i="3"/>
  <c r="V140" i="3"/>
  <c r="R142" i="3"/>
  <c r="T143" i="3"/>
  <c r="V144" i="3"/>
  <c r="R146" i="3"/>
  <c r="T147" i="3"/>
  <c r="V148" i="3"/>
  <c r="R150" i="3"/>
  <c r="T151" i="3"/>
  <c r="V152" i="3"/>
  <c r="R154" i="3"/>
  <c r="T155" i="3"/>
  <c r="V156" i="3"/>
  <c r="R158" i="3"/>
  <c r="T159" i="3"/>
  <c r="V160" i="3"/>
  <c r="R162" i="3"/>
  <c r="T163" i="3"/>
  <c r="U164" i="3"/>
  <c r="Q166" i="3"/>
  <c r="S167" i="3"/>
  <c r="U168" i="3"/>
  <c r="Q170" i="3"/>
  <c r="S171" i="3"/>
  <c r="U172" i="3"/>
  <c r="Q174" i="3"/>
  <c r="S175" i="3"/>
  <c r="U176" i="3"/>
  <c r="Q178" i="3"/>
  <c r="S179" i="3"/>
  <c r="U180" i="3"/>
  <c r="Q182" i="3"/>
  <c r="S183" i="3"/>
  <c r="U184" i="3"/>
  <c r="Q186" i="3"/>
  <c r="S187" i="3"/>
  <c r="U188" i="3"/>
  <c r="Q190" i="3"/>
  <c r="S191" i="3"/>
  <c r="U192" i="3"/>
  <c r="V193" i="3"/>
  <c r="R195" i="3"/>
  <c r="T196" i="3"/>
  <c r="V197" i="3"/>
  <c r="W23" i="3"/>
  <c r="W31" i="3"/>
  <c r="Q109" i="3"/>
  <c r="S110" i="3"/>
  <c r="U111" i="3"/>
  <c r="Q113" i="3"/>
  <c r="S114" i="3"/>
  <c r="U115" i="3"/>
  <c r="Q117" i="3"/>
  <c r="S118" i="3"/>
  <c r="U119" i="3"/>
  <c r="Q121" i="3"/>
  <c r="S122" i="3"/>
  <c r="U123" i="3"/>
  <c r="Q125" i="3"/>
  <c r="S126" i="3"/>
  <c r="U127" i="3"/>
  <c r="Q129" i="3"/>
  <c r="S130" i="3"/>
  <c r="U131" i="3"/>
  <c r="Q133" i="3"/>
  <c r="S134" i="3"/>
  <c r="U135" i="3"/>
  <c r="Q137" i="3"/>
  <c r="S138" i="3"/>
  <c r="U139" i="3"/>
  <c r="Q141" i="3"/>
  <c r="S142" i="3"/>
  <c r="U143" i="3"/>
  <c r="Q145" i="3"/>
  <c r="S146" i="3"/>
  <c r="U147" i="3"/>
  <c r="Q149" i="3"/>
  <c r="S150" i="3"/>
  <c r="U151" i="3"/>
  <c r="Q153" i="3"/>
  <c r="S154" i="3"/>
  <c r="U155" i="3"/>
  <c r="Q157" i="3"/>
  <c r="S158" i="3"/>
  <c r="U159" i="3"/>
  <c r="Q161" i="3"/>
  <c r="S162" i="3"/>
  <c r="U163" i="3"/>
  <c r="V164" i="3"/>
  <c r="R166" i="3"/>
  <c r="T167" i="3"/>
  <c r="V168" i="3"/>
  <c r="R170" i="3"/>
  <c r="T171" i="3"/>
  <c r="V172" i="3"/>
  <c r="R174" i="3"/>
  <c r="T175" i="3"/>
  <c r="V176" i="3"/>
  <c r="R178" i="3"/>
  <c r="T179" i="3"/>
  <c r="V180" i="3"/>
  <c r="R182" i="3"/>
  <c r="T183" i="3"/>
  <c r="V184" i="3"/>
  <c r="R186" i="3"/>
  <c r="T187" i="3"/>
  <c r="V188" i="3"/>
  <c r="R190" i="3"/>
  <c r="T191" i="3"/>
  <c r="V192" i="3"/>
  <c r="Q194" i="3"/>
  <c r="S195" i="3"/>
  <c r="U196" i="3"/>
  <c r="Q198" i="3"/>
  <c r="Q234" i="3"/>
  <c r="Q246" i="3"/>
  <c r="Q254" i="3"/>
  <c r="Q262" i="3"/>
  <c r="W34" i="3"/>
  <c r="W38" i="3"/>
  <c r="W42" i="3"/>
  <c r="W46" i="3"/>
  <c r="W50" i="3"/>
  <c r="W54" i="3"/>
  <c r="W58" i="3"/>
  <c r="W62" i="3"/>
  <c r="W66" i="3"/>
  <c r="R200" i="3"/>
  <c r="T201" i="3"/>
  <c r="V202" i="3"/>
  <c r="R204" i="3"/>
  <c r="T205" i="3"/>
  <c r="V206" i="3"/>
  <c r="Q208" i="3"/>
  <c r="S209" i="3"/>
  <c r="U210" i="3"/>
  <c r="Q212" i="3"/>
  <c r="S213" i="3"/>
  <c r="T214" i="3"/>
  <c r="V215" i="3"/>
  <c r="R217" i="3"/>
  <c r="T218" i="3"/>
  <c r="V219" i="3"/>
  <c r="R221" i="3"/>
  <c r="T222" i="3"/>
  <c r="V223" i="3"/>
  <c r="R225" i="3"/>
  <c r="T226" i="3"/>
  <c r="V227" i="3"/>
  <c r="R229" i="3"/>
  <c r="T230" i="3"/>
  <c r="V231" i="3"/>
  <c r="R233" i="3"/>
  <c r="T234" i="3"/>
  <c r="V235" i="3"/>
  <c r="R237" i="3"/>
  <c r="T238" i="3"/>
  <c r="V239" i="3"/>
  <c r="R241" i="3"/>
  <c r="T242" i="3"/>
  <c r="V243" i="3"/>
  <c r="R245" i="3"/>
  <c r="T246" i="3"/>
  <c r="V247" i="3"/>
  <c r="R249" i="3"/>
  <c r="T250" i="3"/>
  <c r="V251" i="3"/>
  <c r="R253" i="3"/>
  <c r="T254" i="3"/>
  <c r="V255" i="3"/>
  <c r="R257" i="3"/>
  <c r="T258" i="3"/>
  <c r="V259" i="3"/>
  <c r="R261" i="3"/>
  <c r="T262" i="3"/>
  <c r="V263" i="3"/>
  <c r="R265" i="3"/>
  <c r="T266" i="3"/>
  <c r="V267" i="3"/>
  <c r="R269" i="3"/>
  <c r="T270" i="3"/>
  <c r="Q199" i="3"/>
  <c r="S200" i="3"/>
  <c r="U201" i="3"/>
  <c r="Q203" i="3"/>
  <c r="S204" i="3"/>
  <c r="U205" i="3"/>
  <c r="Q207" i="3"/>
  <c r="R208" i="3"/>
  <c r="T209" i="3"/>
  <c r="V210" i="3"/>
  <c r="R212" i="3"/>
  <c r="U214" i="3"/>
  <c r="Q216" i="3"/>
  <c r="S217" i="3"/>
  <c r="U218" i="3"/>
  <c r="Q220" i="3"/>
  <c r="S221" i="3"/>
  <c r="U222" i="3"/>
  <c r="Q224" i="3"/>
  <c r="S225" i="3"/>
  <c r="U226" i="3"/>
  <c r="Q228" i="3"/>
  <c r="S229" i="3"/>
  <c r="U230" i="3"/>
  <c r="Q232" i="3"/>
  <c r="S233" i="3"/>
  <c r="U234" i="3"/>
  <c r="Q236" i="3"/>
  <c r="S237" i="3"/>
  <c r="U238" i="3"/>
  <c r="Q240" i="3"/>
  <c r="S241" i="3"/>
  <c r="U242" i="3"/>
  <c r="Q244" i="3"/>
  <c r="S245" i="3"/>
  <c r="U246" i="3"/>
  <c r="Q248" i="3"/>
  <c r="S249" i="3"/>
  <c r="U250" i="3"/>
  <c r="Q252" i="3"/>
  <c r="S253" i="3"/>
  <c r="U254" i="3"/>
  <c r="Q256" i="3"/>
  <c r="S257" i="3"/>
  <c r="U258" i="3"/>
  <c r="Q260" i="3"/>
  <c r="S261" i="3"/>
  <c r="U262" i="3"/>
  <c r="Q264" i="3"/>
  <c r="S265" i="3"/>
  <c r="U266" i="3"/>
  <c r="Q268" i="3"/>
  <c r="S269" i="3"/>
  <c r="U270" i="3"/>
  <c r="R199" i="3"/>
  <c r="T200" i="3"/>
  <c r="V201" i="3"/>
  <c r="R203" i="3"/>
  <c r="T204" i="3"/>
  <c r="V205" i="3"/>
  <c r="R207" i="3"/>
  <c r="S208" i="3"/>
  <c r="U209" i="3"/>
  <c r="Q211" i="3"/>
  <c r="S212" i="3"/>
  <c r="V214" i="3"/>
  <c r="R216" i="3"/>
  <c r="T217" i="3"/>
  <c r="V218" i="3"/>
  <c r="R220" i="3"/>
  <c r="T221" i="3"/>
  <c r="V222" i="3"/>
  <c r="R224" i="3"/>
  <c r="T225" i="3"/>
  <c r="V226" i="3"/>
  <c r="R228" i="3"/>
  <c r="T229" i="3"/>
  <c r="V230" i="3"/>
  <c r="R232" i="3"/>
  <c r="T233" i="3"/>
  <c r="V234" i="3"/>
  <c r="R236" i="3"/>
  <c r="T237" i="3"/>
  <c r="V238" i="3"/>
  <c r="R240" i="3"/>
  <c r="T241" i="3"/>
  <c r="V242" i="3"/>
  <c r="R244" i="3"/>
  <c r="T245" i="3"/>
  <c r="V246" i="3"/>
  <c r="R248" i="3"/>
  <c r="T249" i="3"/>
  <c r="V250" i="3"/>
  <c r="R252" i="3"/>
  <c r="T253" i="3"/>
  <c r="V254" i="3"/>
  <c r="R256" i="3"/>
  <c r="T257" i="3"/>
  <c r="V258" i="3"/>
  <c r="R260" i="3"/>
  <c r="T261" i="3"/>
  <c r="V262" i="3"/>
  <c r="R264" i="3"/>
  <c r="T265" i="3"/>
  <c r="V266" i="3"/>
  <c r="R268" i="3"/>
  <c r="T269" i="3"/>
  <c r="V270" i="3"/>
  <c r="S199" i="3"/>
  <c r="U200" i="3"/>
  <c r="Q202" i="3"/>
  <c r="S203" i="3"/>
  <c r="U204" i="3"/>
  <c r="Q206" i="3"/>
  <c r="S207" i="3"/>
  <c r="T208" i="3"/>
  <c r="V209" i="3"/>
  <c r="R211" i="3"/>
  <c r="T212" i="3"/>
  <c r="U213" i="3"/>
  <c r="Q215" i="3"/>
  <c r="S216" i="3"/>
  <c r="U217" i="3"/>
  <c r="Q219" i="3"/>
  <c r="S220" i="3"/>
  <c r="U221" i="3"/>
  <c r="S224" i="3"/>
  <c r="U225" i="3"/>
  <c r="Q227" i="3"/>
  <c r="S228" i="3"/>
  <c r="U229" i="3"/>
  <c r="Q231" i="3"/>
  <c r="S232" i="3"/>
  <c r="U233" i="3"/>
  <c r="Q235" i="3"/>
  <c r="S236" i="3"/>
  <c r="U237" i="3"/>
  <c r="Q239" i="3"/>
  <c r="S240" i="3"/>
  <c r="U241" i="3"/>
  <c r="Q243" i="3"/>
  <c r="U245" i="3"/>
  <c r="Q247" i="3"/>
  <c r="S248" i="3"/>
  <c r="U249" i="3"/>
  <c r="Q251" i="3"/>
  <c r="S252" i="3"/>
  <c r="U253" i="3"/>
  <c r="Q255" i="3"/>
  <c r="S256" i="3"/>
  <c r="U257" i="3"/>
  <c r="Q259" i="3"/>
  <c r="S260" i="3"/>
  <c r="U261" i="3"/>
  <c r="Q263" i="3"/>
  <c r="S264" i="3"/>
  <c r="U265" i="3"/>
  <c r="Q267" i="3"/>
  <c r="S268" i="3"/>
  <c r="U269" i="3"/>
  <c r="Q271" i="3"/>
  <c r="V200" i="3"/>
  <c r="R202" i="3"/>
  <c r="T203" i="3"/>
  <c r="V204" i="3"/>
  <c r="R206" i="3"/>
  <c r="U208" i="3"/>
  <c r="Q210" i="3"/>
  <c r="S211" i="3"/>
  <c r="U212" i="3"/>
  <c r="V213" i="3"/>
  <c r="R215" i="3"/>
  <c r="T216" i="3"/>
  <c r="V217" i="3"/>
  <c r="R219" i="3"/>
  <c r="T220" i="3"/>
  <c r="V221" i="3"/>
  <c r="R223" i="3"/>
  <c r="T224" i="3"/>
  <c r="V225" i="3"/>
  <c r="R227" i="3"/>
  <c r="T228" i="3"/>
  <c r="V229" i="3"/>
  <c r="R231" i="3"/>
  <c r="T232" i="3"/>
  <c r="V233" i="3"/>
  <c r="R235" i="3"/>
  <c r="T236" i="3"/>
  <c r="V237" i="3"/>
  <c r="R239" i="3"/>
  <c r="T240" i="3"/>
  <c r="V241" i="3"/>
  <c r="R243" i="3"/>
  <c r="T244" i="3"/>
  <c r="V245" i="3"/>
  <c r="R247" i="3"/>
  <c r="T248" i="3"/>
  <c r="V249" i="3"/>
  <c r="R251" i="3"/>
  <c r="T252" i="3"/>
  <c r="V253" i="3"/>
  <c r="R255" i="3"/>
  <c r="T256" i="3"/>
  <c r="V257" i="3"/>
  <c r="R259" i="3"/>
  <c r="T260" i="3"/>
  <c r="V261" i="3"/>
  <c r="R263" i="3"/>
  <c r="T264" i="3"/>
  <c r="V265" i="3"/>
  <c r="R267" i="3"/>
  <c r="T268" i="3"/>
  <c r="V269" i="3"/>
  <c r="R271" i="3"/>
  <c r="S198" i="3"/>
  <c r="U199" i="3"/>
  <c r="Q201" i="3"/>
  <c r="S202" i="3"/>
  <c r="U203" i="3"/>
  <c r="Q205" i="3"/>
  <c r="S206" i="3"/>
  <c r="V208" i="3"/>
  <c r="R210" i="3"/>
  <c r="T211" i="3"/>
  <c r="V212" i="3"/>
  <c r="Q214" i="3"/>
  <c r="S215" i="3"/>
  <c r="U216" i="3"/>
  <c r="Q218" i="3"/>
  <c r="S219" i="3"/>
  <c r="U220" i="3"/>
  <c r="Q222" i="3"/>
  <c r="S223" i="3"/>
  <c r="U224" i="3"/>
  <c r="Q226" i="3"/>
  <c r="S227" i="3"/>
  <c r="U228" i="3"/>
  <c r="Q230" i="3"/>
  <c r="S231" i="3"/>
  <c r="U232" i="3"/>
  <c r="S235" i="3"/>
  <c r="U236" i="3"/>
  <c r="Q238" i="3"/>
  <c r="S239" i="3"/>
  <c r="U240" i="3"/>
  <c r="Q242" i="3"/>
  <c r="S243" i="3"/>
  <c r="U244" i="3"/>
  <c r="S247" i="3"/>
  <c r="U248" i="3"/>
  <c r="Q250" i="3"/>
  <c r="S251" i="3"/>
  <c r="U252" i="3"/>
  <c r="S255" i="3"/>
  <c r="U256" i="3"/>
  <c r="Q258" i="3"/>
  <c r="S259" i="3"/>
  <c r="U260" i="3"/>
  <c r="S263" i="3"/>
  <c r="U264" i="3"/>
  <c r="Q266" i="3"/>
  <c r="S267" i="3"/>
  <c r="U268" i="3"/>
  <c r="Q270" i="3"/>
  <c r="S271" i="3"/>
  <c r="V203" i="3"/>
  <c r="R205" i="3"/>
  <c r="T206" i="3"/>
  <c r="U207" i="3"/>
  <c r="Q209" i="3"/>
  <c r="S210" i="3"/>
  <c r="U211" i="3"/>
  <c r="Q213" i="3"/>
  <c r="R214" i="3"/>
  <c r="T215" i="3"/>
  <c r="V216" i="3"/>
  <c r="R218" i="3"/>
  <c r="T219" i="3"/>
  <c r="V220" i="3"/>
  <c r="R222" i="3"/>
  <c r="T223" i="3"/>
  <c r="V224" i="3"/>
  <c r="R226" i="3"/>
  <c r="T227" i="3"/>
  <c r="V228" i="3"/>
  <c r="R230" i="3"/>
  <c r="T231" i="3"/>
  <c r="V232" i="3"/>
  <c r="R234" i="3"/>
  <c r="T235" i="3"/>
  <c r="V236" i="3"/>
  <c r="R238" i="3"/>
  <c r="T239" i="3"/>
  <c r="V240" i="3"/>
  <c r="R242" i="3"/>
  <c r="T243" i="3"/>
  <c r="V244" i="3"/>
  <c r="R246" i="3"/>
  <c r="T247" i="3"/>
  <c r="V248" i="3"/>
  <c r="R250" i="3"/>
  <c r="T251" i="3"/>
  <c r="V252" i="3"/>
  <c r="R254" i="3"/>
  <c r="T255" i="3"/>
  <c r="V256" i="3"/>
  <c r="R258" i="3"/>
  <c r="T259" i="3"/>
  <c r="V260" i="3"/>
  <c r="R262" i="3"/>
  <c r="T263" i="3"/>
  <c r="V264" i="3"/>
  <c r="R266" i="3"/>
  <c r="T267" i="3"/>
  <c r="V268" i="3"/>
  <c r="R270" i="3"/>
  <c r="T271" i="3"/>
  <c r="U88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U87" i="3"/>
  <c r="V88" i="3"/>
  <c r="Q90" i="3"/>
  <c r="Q91" i="3"/>
  <c r="R92" i="3"/>
  <c r="R82" i="3"/>
  <c r="Q93" i="3"/>
  <c r="U72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U86" i="3"/>
  <c r="Q88" i="3"/>
  <c r="Q89" i="3"/>
  <c r="T92" i="3"/>
  <c r="V72" i="3"/>
  <c r="S93" i="3"/>
  <c r="Q80" i="3"/>
  <c r="N81" i="3"/>
  <c r="U85" i="3"/>
  <c r="V86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V71" i="3"/>
  <c r="V79" i="3"/>
  <c r="S87" i="3"/>
  <c r="T88" i="3"/>
  <c r="R70" i="3"/>
  <c r="N69" i="3"/>
  <c r="W97" i="3" l="1"/>
  <c r="W96" i="3"/>
  <c r="W95" i="3"/>
  <c r="W94" i="3"/>
  <c r="W93" i="3"/>
  <c r="W92" i="3"/>
  <c r="W89" i="3"/>
  <c r="W91" i="3"/>
  <c r="W90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L66" i="4"/>
  <c r="K66" i="4"/>
  <c r="J66" i="4"/>
  <c r="I66" i="4"/>
  <c r="H66" i="4"/>
  <c r="G66" i="4"/>
  <c r="F65" i="4"/>
  <c r="L65" i="4" l="1"/>
  <c r="K65" i="4"/>
  <c r="J65" i="4"/>
  <c r="I65" i="4"/>
  <c r="H65" i="4"/>
  <c r="G65" i="4"/>
  <c r="M65" i="4"/>
  <c r="F64" i="4"/>
  <c r="K64" i="4" l="1"/>
  <c r="J64" i="4"/>
  <c r="I64" i="4"/>
  <c r="H64" i="4"/>
  <c r="G64" i="4"/>
  <c r="L64" i="4"/>
  <c r="M64" i="4"/>
  <c r="F63" i="4"/>
  <c r="J63" i="4" l="1"/>
  <c r="I63" i="4"/>
  <c r="H63" i="4"/>
  <c r="G63" i="4"/>
  <c r="K63" i="4"/>
  <c r="M63" i="4"/>
  <c r="L63" i="4"/>
  <c r="F62" i="4"/>
  <c r="I62" i="4" l="1"/>
  <c r="H62" i="4"/>
  <c r="G62" i="4"/>
  <c r="J62" i="4"/>
  <c r="M62" i="4"/>
  <c r="L62" i="4"/>
  <c r="K62" i="4"/>
  <c r="F61" i="4"/>
  <c r="H61" i="4" l="1"/>
  <c r="G61" i="4"/>
  <c r="M61" i="4"/>
  <c r="I61" i="4"/>
  <c r="L61" i="4"/>
  <c r="K61" i="4"/>
  <c r="J61" i="4"/>
  <c r="F60" i="4"/>
  <c r="G60" i="4" l="1"/>
  <c r="H60" i="4"/>
  <c r="M60" i="4"/>
  <c r="L60" i="4"/>
  <c r="K60" i="4"/>
  <c r="J60" i="4"/>
  <c r="I60" i="4"/>
  <c r="F59" i="4"/>
  <c r="M59" i="4" l="1"/>
  <c r="G59" i="4"/>
  <c r="L59" i="4"/>
  <c r="K59" i="4"/>
  <c r="J59" i="4"/>
  <c r="I59" i="4"/>
  <c r="H59" i="4"/>
  <c r="F58" i="4"/>
  <c r="M58" i="4" l="1"/>
  <c r="L58" i="4"/>
  <c r="K58" i="4"/>
  <c r="J58" i="4"/>
  <c r="I58" i="4"/>
  <c r="H58" i="4"/>
  <c r="G58" i="4"/>
  <c r="F57" i="4"/>
  <c r="L57" i="4" l="1"/>
  <c r="K57" i="4"/>
  <c r="J57" i="4"/>
  <c r="I57" i="4"/>
  <c r="H57" i="4"/>
  <c r="M57" i="4"/>
  <c r="G57" i="4"/>
  <c r="F56" i="4"/>
  <c r="K56" i="4" l="1"/>
  <c r="J56" i="4"/>
  <c r="I56" i="4"/>
  <c r="H56" i="4"/>
  <c r="G56" i="4"/>
  <c r="L56" i="4"/>
  <c r="M56" i="4"/>
  <c r="F55" i="4"/>
  <c r="J55" i="4" l="1"/>
  <c r="I55" i="4"/>
  <c r="H55" i="4"/>
  <c r="K55" i="4"/>
  <c r="G55" i="4"/>
  <c r="M55" i="4"/>
  <c r="L55" i="4"/>
  <c r="F54" i="4"/>
  <c r="I54" i="4" l="1"/>
  <c r="H54" i="4"/>
  <c r="G54" i="4"/>
  <c r="M54" i="4"/>
  <c r="L54" i="4"/>
  <c r="K54" i="4"/>
  <c r="J54" i="4"/>
  <c r="F53" i="4"/>
  <c r="H53" i="4" l="1"/>
  <c r="G53" i="4"/>
  <c r="M53" i="4"/>
  <c r="L53" i="4"/>
  <c r="I53" i="4"/>
  <c r="K53" i="4"/>
  <c r="J53" i="4"/>
  <c r="F52" i="4"/>
  <c r="G52" i="4" l="1"/>
  <c r="M52" i="4"/>
  <c r="L52" i="4"/>
  <c r="K52" i="4"/>
  <c r="J52" i="4"/>
  <c r="H52" i="4"/>
  <c r="I52" i="4"/>
  <c r="F51" i="4"/>
  <c r="M51" i="4" l="1"/>
  <c r="L51" i="4"/>
  <c r="K51" i="4"/>
  <c r="J51" i="4"/>
  <c r="I51" i="4"/>
  <c r="H51" i="4"/>
  <c r="G51" i="4"/>
  <c r="F50" i="4"/>
  <c r="M50" i="4" l="1"/>
  <c r="L50" i="4"/>
  <c r="K50" i="4"/>
  <c r="J50" i="4"/>
  <c r="I50" i="4"/>
  <c r="H50" i="4"/>
  <c r="G50" i="4"/>
  <c r="F49" i="4"/>
  <c r="L49" i="4" l="1"/>
  <c r="K49" i="4"/>
  <c r="J49" i="4"/>
  <c r="M49" i="4"/>
  <c r="I49" i="4"/>
  <c r="H49" i="4"/>
  <c r="G49" i="4"/>
  <c r="F48" i="4"/>
  <c r="K48" i="4" l="1"/>
  <c r="J48" i="4"/>
  <c r="I48" i="4"/>
  <c r="H48" i="4"/>
  <c r="G48" i="4"/>
  <c r="L48" i="4"/>
  <c r="M48" i="4"/>
  <c r="F47" i="4"/>
  <c r="J47" i="4" l="1"/>
  <c r="I47" i="4"/>
  <c r="H47" i="4"/>
  <c r="G47" i="4"/>
  <c r="M47" i="4"/>
  <c r="K47" i="4"/>
  <c r="L47" i="4"/>
  <c r="F46" i="4"/>
  <c r="I46" i="4" l="1"/>
  <c r="H46" i="4"/>
  <c r="J46" i="4"/>
  <c r="G46" i="4"/>
  <c r="M46" i="4"/>
  <c r="L46" i="4"/>
  <c r="K46" i="4"/>
  <c r="F45" i="4"/>
  <c r="H45" i="4" l="1"/>
  <c r="I45" i="4"/>
  <c r="G45" i="4"/>
  <c r="M45" i="4"/>
  <c r="L45" i="4"/>
  <c r="K45" i="4"/>
  <c r="J45" i="4"/>
  <c r="F44" i="4"/>
  <c r="G44" i="4" l="1"/>
  <c r="M44" i="4"/>
  <c r="L44" i="4"/>
  <c r="K44" i="4"/>
  <c r="J44" i="4"/>
  <c r="I44" i="4"/>
  <c r="H44" i="4"/>
  <c r="F43" i="4"/>
  <c r="M43" i="4" l="1"/>
  <c r="L43" i="4"/>
  <c r="G43" i="4"/>
  <c r="K43" i="4"/>
  <c r="J43" i="4"/>
  <c r="I43" i="4"/>
  <c r="H43" i="4"/>
  <c r="F42" i="4"/>
  <c r="M42" i="4" l="1"/>
  <c r="L42" i="4"/>
  <c r="K42" i="4"/>
  <c r="J42" i="4"/>
  <c r="I42" i="4"/>
  <c r="H42" i="4"/>
  <c r="G42" i="4"/>
  <c r="F41" i="4"/>
  <c r="L41" i="4" l="1"/>
  <c r="K41" i="4"/>
  <c r="J41" i="4"/>
  <c r="I41" i="4"/>
  <c r="H41" i="4"/>
  <c r="M41" i="4"/>
  <c r="G41" i="4"/>
  <c r="F40" i="4"/>
  <c r="K40" i="4" l="1"/>
  <c r="J40" i="4"/>
  <c r="I40" i="4"/>
  <c r="H40" i="4"/>
  <c r="G40" i="4"/>
  <c r="L40" i="4"/>
  <c r="M40" i="4"/>
  <c r="F39" i="4"/>
  <c r="J39" i="4" l="1"/>
  <c r="I39" i="4"/>
  <c r="H39" i="4"/>
  <c r="G39" i="4"/>
  <c r="M39" i="4"/>
  <c r="L39" i="4"/>
  <c r="K39" i="4"/>
  <c r="F38" i="4"/>
  <c r="I38" i="4" l="1"/>
  <c r="H38" i="4"/>
  <c r="J38" i="4"/>
  <c r="G38" i="4"/>
  <c r="M38" i="4"/>
  <c r="L38" i="4"/>
  <c r="K38" i="4"/>
  <c r="F37" i="4"/>
  <c r="H37" i="4" l="1"/>
  <c r="I37" i="4"/>
  <c r="G37" i="4"/>
  <c r="M37" i="4"/>
  <c r="L37" i="4"/>
  <c r="K37" i="4"/>
  <c r="J37" i="4"/>
  <c r="F36" i="4"/>
  <c r="G36" i="4" l="1"/>
  <c r="M36" i="4"/>
  <c r="H36" i="4"/>
  <c r="L36" i="4"/>
  <c r="K36" i="4"/>
  <c r="J36" i="4"/>
  <c r="I36" i="4"/>
  <c r="F35" i="4"/>
  <c r="M35" i="4" l="1"/>
  <c r="L35" i="4"/>
  <c r="K35" i="4"/>
  <c r="J35" i="4"/>
  <c r="G35" i="4"/>
  <c r="I35" i="4"/>
  <c r="H35" i="4"/>
  <c r="F34" i="4"/>
  <c r="M34" i="4" l="1"/>
  <c r="L34" i="4"/>
  <c r="K34" i="4"/>
  <c r="J34" i="4"/>
  <c r="I34" i="4"/>
  <c r="H34" i="4"/>
  <c r="G34" i="4"/>
  <c r="F33" i="4"/>
  <c r="L33" i="4" l="1"/>
  <c r="K33" i="4"/>
  <c r="J33" i="4"/>
  <c r="I33" i="4"/>
  <c r="H33" i="4"/>
  <c r="G33" i="4"/>
  <c r="M33" i="4"/>
  <c r="F32" i="4"/>
  <c r="K32" i="4" l="1"/>
  <c r="J32" i="4"/>
  <c r="I32" i="4"/>
  <c r="H32" i="4"/>
  <c r="G32" i="4"/>
  <c r="M32" i="4"/>
  <c r="L32" i="4"/>
  <c r="F31" i="4"/>
  <c r="J31" i="4" l="1"/>
  <c r="I31" i="4"/>
  <c r="H31" i="4"/>
  <c r="K31" i="4"/>
  <c r="G31" i="4"/>
  <c r="M31" i="4"/>
  <c r="L31" i="4"/>
  <c r="F30" i="4"/>
  <c r="I30" i="4" l="1"/>
  <c r="H30" i="4"/>
  <c r="J30" i="4"/>
  <c r="G30" i="4"/>
  <c r="M30" i="4"/>
  <c r="L30" i="4"/>
  <c r="K30" i="4"/>
  <c r="F29" i="4"/>
  <c r="H29" i="4" l="1"/>
  <c r="I29" i="4"/>
  <c r="G29" i="4"/>
  <c r="M29" i="4"/>
  <c r="L29" i="4"/>
  <c r="K29" i="4"/>
  <c r="J29" i="4"/>
  <c r="F28" i="4"/>
  <c r="G28" i="4" l="1"/>
  <c r="M28" i="4"/>
  <c r="L28" i="4"/>
  <c r="K28" i="4"/>
  <c r="H28" i="4"/>
  <c r="J28" i="4"/>
  <c r="I28" i="4"/>
  <c r="F27" i="4"/>
  <c r="M27" i="4" l="1"/>
  <c r="L27" i="4"/>
  <c r="K27" i="4"/>
  <c r="J27" i="4"/>
  <c r="I27" i="4"/>
  <c r="G27" i="4"/>
  <c r="H27" i="4"/>
  <c r="F26" i="4"/>
  <c r="M26" i="4" l="1"/>
  <c r="L26" i="4"/>
  <c r="K26" i="4"/>
  <c r="J26" i="4"/>
  <c r="I26" i="4"/>
  <c r="H26" i="4"/>
  <c r="G26" i="4"/>
  <c r="F25" i="4"/>
  <c r="L25" i="4" l="1"/>
  <c r="K25" i="4"/>
  <c r="J25" i="4"/>
  <c r="M25" i="4"/>
  <c r="I25" i="4"/>
  <c r="H25" i="4"/>
  <c r="G25" i="4"/>
  <c r="F24" i="4"/>
  <c r="K24" i="4" l="1"/>
  <c r="J24" i="4"/>
  <c r="I24" i="4"/>
  <c r="H24" i="4"/>
  <c r="G24" i="4"/>
  <c r="L24" i="4"/>
  <c r="M24" i="4"/>
  <c r="F23" i="4"/>
  <c r="J23" i="4" l="1"/>
  <c r="I23" i="4"/>
  <c r="K23" i="4"/>
  <c r="H23" i="4"/>
  <c r="G23" i="4"/>
  <c r="M23" i="4"/>
  <c r="L23" i="4"/>
  <c r="F22" i="4"/>
  <c r="I22" i="4" l="1"/>
  <c r="H22" i="4"/>
  <c r="G22" i="4"/>
  <c r="J22" i="4"/>
  <c r="M22" i="4"/>
  <c r="L22" i="4"/>
  <c r="K22" i="4"/>
  <c r="F21" i="4"/>
  <c r="H21" i="4" l="1"/>
  <c r="G21" i="4"/>
  <c r="M21" i="4"/>
  <c r="L21" i="4"/>
  <c r="K21" i="4"/>
  <c r="J21" i="4"/>
  <c r="I21" i="4"/>
  <c r="F20" i="4"/>
  <c r="G20" i="4" l="1"/>
  <c r="M20" i="4"/>
  <c r="L20" i="4"/>
  <c r="K20" i="4"/>
  <c r="J20" i="4"/>
  <c r="H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<sst xmlns="http://schemas.openxmlformats.org/spreadsheetml/2006/main" count="127" uniqueCount="64">
  <si>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</si>
  <si>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</si>
  <si>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</si>
  <si>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</si>
  <si>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</si>
  <si>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</si>
  <si>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</si>
  <si>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</si>
  <si>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</si>
  <si>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</si>
  <si>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</si>
  <si>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</si>
  <si>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</si>
  <si>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</si>
  <si>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</si>
  <si>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</si>
  <si>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</si>
  <si>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</si>
  <si>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</si>
  <si>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</si>
  <si>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</si>
  <si>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</si>
  <si>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</si>
  <si>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</si>
  <si>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</si>
  <si>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</si>
  <si>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</si>
  <si>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</si>
  <si>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</si>
  <si>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</si>
  <si>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</si>
  <si>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</si>
  <si>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</si>
  <si>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</si>
  <si>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</si>
  <si>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</si>
  <si>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</si>
  <si>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</si>
  <si>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</si>
  <si>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FLEX2025 hybrid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</si>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</sst>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8" width="15.6640625" style="4" customWidth="1"/>
    <col min="9" max="11" width="19.5" style="4" customWidth="1"/>
    <col min="12" max="13" width="15.66406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36</v>
      </c>
      <c r="K19" s="91" t="s">
        <v>49</v>
      </c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44805</v>
      </c>
      <c r="G20" s="42">
        <f>INDEX('Omkostningsindeks og vægte'!G$20:G$271,MATCH($F20,'Omkostningsindeks og vægte'!$F$20:$F$271,0))</f>
        <v>112.5</v>
      </c>
      <c r="H20" s="42">
        <f>INDEX('Omkostningsindeks og vægte'!H$20:H$271,MATCH($F20,'Omkostningsindeks og vægte'!$F$20:$F$271,0))</f>
        <v>114.9</v>
      </c>
      <c r="I20" s="42">
        <f>INDEX('Omkostningsindeks og vægte'!I$20:I$271,MATCH($F20,'Omkostningsindeks og vægte'!$F$20:$F$271,0))</f>
        <v>108.4</v>
      </c>
      <c r="J20" s="106">
        <f>INDEX('Omkostningsindeks og vægte'!J$20:J$271,MATCH($F20,'Omkostningsindeks og vægte'!$F$20:$F$271,0))</f>
        <v>0.28050000000000003</v>
      </c>
      <c r="K20" s="42">
        <f>INDEX('Omkostningsindeks og vægte'!K$20:K$271,MATCH($F20,'Omkostningsindeks og vægte'!$F$20:$F$271,0))</f>
        <v>172.1</v>
      </c>
      <c r="L20" s="42">
        <f>INDEX('Omkostningsindeks og vægte'!L$20:L$271,MATCH($F20,'Omkostningsindeks og vægte'!$F$20:$F$271,0))</f>
        <v>240</v>
      </c>
      <c r="M20" s="43">
        <f>INDEX('Omkostningsindeks og vægte'!M$20:M$271,MATCH($F20,'Omkostningsindeks og vægte'!$F$20:$F$271,0))</f>
        <v>93.300867799539731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44835</v>
      </c>
      <c r="G21" s="42">
        <f>INDEX('Omkostningsindeks og vægte'!G$20:G$271,MATCH($F21,'Omkostningsindeks og vægte'!$F$20:$F$271,0))</f>
        <v>115.2</v>
      </c>
      <c r="H21" s="42">
        <f>INDEX('Omkostningsindeks og vægte'!H$20:H$271,MATCH($F21,'Omkostningsindeks og vægte'!$F$20:$F$271,0))</f>
        <v>114.9</v>
      </c>
      <c r="I21" s="42">
        <f>INDEX('Omkostningsindeks og vægte'!I$20:I$271,MATCH($F21,'Omkostningsindeks og vægte'!$F$20:$F$271,0))</f>
        <v>109.1</v>
      </c>
      <c r="J21" s="106">
        <f>INDEX('Omkostningsindeks og vægte'!J$20:J$271,MATCH($F21,'Omkostningsindeks og vægte'!$F$20:$F$271,0))</f>
        <v>0.6946</v>
      </c>
      <c r="K21" s="42">
        <f>INDEX('Omkostningsindeks og vægte'!K$20:K$271,MATCH($F21,'Omkostningsindeks og vægte'!$F$20:$F$271,0))</f>
        <v>159.80000000000001</v>
      </c>
      <c r="L21" s="42">
        <f>INDEX('Omkostningsindeks og vægte'!L$20:L$271,MATCH($F21,'Omkostningsindeks og vægte'!$F$20:$F$271,0))</f>
        <v>235.8</v>
      </c>
      <c r="M21" s="43">
        <f>INDEX('Omkostningsindeks og vægte'!M$20:M$271,MATCH($F21,'Omkostningsindeks og vægte'!$F$20:$F$271,0))</f>
        <v>94.408027200701838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44866</v>
      </c>
      <c r="G22" s="42">
        <f>INDEX('Omkostningsindeks og vægte'!G$20:G$271,MATCH($F22,'Omkostningsindeks og vægte'!$F$20:$F$271,0))</f>
        <v>115.2</v>
      </c>
      <c r="H22" s="42">
        <f>INDEX('Omkostningsindeks og vægte'!H$20:H$271,MATCH($F22,'Omkostningsindeks og vægte'!$F$20:$F$271,0))</f>
        <v>116.4</v>
      </c>
      <c r="I22" s="42">
        <f>INDEX('Omkostningsindeks og vægte'!I$20:I$271,MATCH($F22,'Omkostningsindeks og vægte'!$F$20:$F$271,0))</f>
        <v>109.2</v>
      </c>
      <c r="J22" s="106">
        <f>INDEX('Omkostningsindeks og vægte'!J$20:J$271,MATCH($F22,'Omkostningsindeks og vægte'!$F$20:$F$271,0))</f>
        <v>1.3448</v>
      </c>
      <c r="K22" s="42">
        <f>INDEX('Omkostningsindeks og vægte'!K$20:K$271,MATCH($F22,'Omkostningsindeks og vægte'!$F$20:$F$271,0))</f>
        <v>160.9</v>
      </c>
      <c r="L22" s="42">
        <f>INDEX('Omkostningsindeks og vægte'!L$20:L$271,MATCH($F22,'Omkostningsindeks og vægte'!$F$20:$F$271,0))</f>
        <v>320.8</v>
      </c>
      <c r="M22" s="43">
        <f>INDEX('Omkostningsindeks og vægte'!M$20:M$271,MATCH($F22,'Omkostningsindeks og vægte'!$F$20:$F$271,0))</f>
        <v>96.157503805408084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44896</v>
      </c>
      <c r="G23" s="42">
        <f>INDEX('Omkostningsindeks og vægte'!G$20:G$271,MATCH($F23,'Omkostningsindeks og vægte'!$F$20:$F$271,0))</f>
        <v>115.2</v>
      </c>
      <c r="H23" s="42">
        <f>INDEX('Omkostningsindeks og vægte'!H$20:H$271,MATCH($F23,'Omkostningsindeks og vægte'!$F$20:$F$271,0))</f>
        <v>117.6</v>
      </c>
      <c r="I23" s="42">
        <f>INDEX('Omkostningsindeks og vægte'!I$20:I$271,MATCH($F23,'Omkostningsindeks og vægte'!$F$20:$F$271,0))</f>
        <v>111.1</v>
      </c>
      <c r="J23" s="106">
        <f>INDEX('Omkostningsindeks og vægte'!J$20:J$271,MATCH($F23,'Omkostningsindeks og vægte'!$F$20:$F$271,0))</f>
        <v>1.8012999999999999</v>
      </c>
      <c r="K23" s="42">
        <f>INDEX('Omkostningsindeks og vægte'!K$20:K$271,MATCH($F23,'Omkostningsindeks og vægte'!$F$20:$F$271,0))</f>
        <v>174.6</v>
      </c>
      <c r="L23" s="42">
        <f>INDEX('Omkostningsindeks og vægte'!L$20:L$271,MATCH($F23,'Omkostningsindeks og vægte'!$F$20:$F$271,0))</f>
        <v>344.1</v>
      </c>
      <c r="M23" s="43">
        <f>INDEX('Omkostningsindeks og vægte'!M$20:M$271,MATCH($F23,'Omkostningsindeks og vægte'!$F$20:$F$271,0))</f>
        <v>97.753467474373736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44927</v>
      </c>
      <c r="G24" s="42">
        <f>INDEX('Omkostningsindeks og vægte'!G$20:G$271,MATCH($F24,'Omkostningsindeks og vægte'!$F$20:$F$271,0))</f>
        <v>113.9</v>
      </c>
      <c r="H24" s="42">
        <f>INDEX('Omkostningsindeks og vægte'!H$20:H$271,MATCH($F24,'Omkostningsindeks og vægte'!$F$20:$F$271,0))</f>
        <v>116.6</v>
      </c>
      <c r="I24" s="42">
        <f>INDEX('Omkostningsindeks og vægte'!I$20:I$271,MATCH($F24,'Omkostningsindeks og vægte'!$F$20:$F$271,0))</f>
        <v>111.4</v>
      </c>
      <c r="J24" s="106">
        <f>INDEX('Omkostningsindeks og vægte'!J$20:J$271,MATCH($F24,'Omkostningsindeks og vægte'!$F$20:$F$271,0))</f>
        <v>2.0905999999999998</v>
      </c>
      <c r="K24" s="42">
        <f>INDEX('Omkostningsindeks og vægte'!K$20:K$271,MATCH($F24,'Omkostningsindeks og vægte'!$F$20:$F$271,0))</f>
        <v>161.30000000000001</v>
      </c>
      <c r="L24" s="42">
        <f>INDEX('Omkostningsindeks og vægte'!L$20:L$271,MATCH($F24,'Omkostningsindeks og vægte'!$F$20:$F$271,0))</f>
        <v>315.8</v>
      </c>
      <c r="M24" s="43">
        <f>INDEX('Omkostningsindeks og vægte'!M$20:M$271,MATCH($F24,'Omkostningsindeks og vægte'!$F$20:$F$271,0))</f>
        <v>96.129321927301575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44958</v>
      </c>
      <c r="G25" s="42">
        <f>INDEX('Omkostningsindeks og vægte'!G$20:G$271,MATCH($F25,'Omkostningsindeks og vægte'!$F$20:$F$271,0))</f>
        <v>113.9</v>
      </c>
      <c r="H25" s="42">
        <f>INDEX('Omkostningsindeks og vægte'!H$20:H$271,MATCH($F25,'Omkostningsindeks og vægte'!$F$20:$F$271,0))</f>
        <v>115.9</v>
      </c>
      <c r="I25" s="42">
        <f>INDEX('Omkostningsindeks og vægte'!I$20:I$271,MATCH($F25,'Omkostningsindeks og vægte'!$F$20:$F$271,0))</f>
        <v>111.5</v>
      </c>
      <c r="J25" s="106">
        <f>INDEX('Omkostningsindeks og vægte'!J$20:J$271,MATCH($F25,'Omkostningsindeks og vægte'!$F$20:$F$271,0))</f>
        <v>2.3325</v>
      </c>
      <c r="K25" s="42">
        <f>INDEX('Omkostningsindeks og vægte'!K$20:K$271,MATCH($F25,'Omkostningsindeks og vægte'!$F$20:$F$271,0))</f>
        <v>144.69999999999999</v>
      </c>
      <c r="L25" s="42">
        <f>INDEX('Omkostningsindeks og vægte'!L$20:L$271,MATCH($F25,'Omkostningsindeks og vægte'!$F$20:$F$271,0))</f>
        <v>282.60000000000002</v>
      </c>
      <c r="M25" s="43">
        <f>INDEX('Omkostningsindeks og vægte'!M$20:M$271,MATCH($F25,'Omkostningsindeks og vægte'!$F$20:$F$271,0))</f>
        <v>94.934667472985012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44986</v>
      </c>
      <c r="G26" s="42">
        <f>INDEX('Omkostningsindeks og vægte'!G$20:G$271,MATCH($F26,'Omkostningsindeks og vægte'!$F$20:$F$271,0))</f>
        <v>113.9</v>
      </c>
      <c r="H26" s="42">
        <f>INDEX('Omkostningsindeks og vægte'!H$20:H$271,MATCH($F26,'Omkostningsindeks og vægte'!$F$20:$F$271,0))</f>
        <v>116.4</v>
      </c>
      <c r="I26" s="42">
        <f>INDEX('Omkostningsindeks og vægte'!I$20:I$271,MATCH($F26,'Omkostningsindeks og vægte'!$F$20:$F$271,0))</f>
        <v>113</v>
      </c>
      <c r="J26" s="106">
        <f>INDEX('Omkostningsindeks og vægte'!J$20:J$271,MATCH($F26,'Omkostningsindeks og vægte'!$F$20:$F$271,0))</f>
        <v>2.6196999999999999</v>
      </c>
      <c r="K26" s="42">
        <f>INDEX('Omkostningsindeks og vægte'!K$20:K$271,MATCH($F26,'Omkostningsindeks og vægte'!$F$20:$F$271,0))</f>
        <v>150.80000000000001</v>
      </c>
      <c r="L26" s="42">
        <f>INDEX('Omkostningsindeks og vægte'!L$20:L$271,MATCH($F26,'Omkostningsindeks og vægte'!$F$20:$F$271,0))</f>
        <v>310</v>
      </c>
      <c r="M26" s="43">
        <f>INDEX('Omkostningsindeks og vægte'!M$20:M$271,MATCH($F26,'Omkostningsindeks og vægte'!$F$20:$F$271,0))</f>
        <v>96.018637540143203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45017</v>
      </c>
      <c r="G27" s="42">
        <f>INDEX('Omkostningsindeks og vægte'!G$20:G$271,MATCH($F27,'Omkostningsindeks og vægte'!$F$20:$F$271,0))</f>
        <v>115.5</v>
      </c>
      <c r="H27" s="42">
        <f>INDEX('Omkostningsindeks og vægte'!H$20:H$271,MATCH($F27,'Omkostningsindeks og vægte'!$F$20:$F$271,0))</f>
        <v>117.5</v>
      </c>
      <c r="I27" s="42">
        <f>INDEX('Omkostningsindeks og vægte'!I$20:I$271,MATCH($F27,'Omkostningsindeks og vægte'!$F$20:$F$271,0))</f>
        <v>112.7</v>
      </c>
      <c r="J27" s="106">
        <f>INDEX('Omkostningsindeks og vægte'!J$20:J$271,MATCH($F27,'Omkostningsindeks og vægte'!$F$20:$F$271,0))</f>
        <v>2.8557000000000001</v>
      </c>
      <c r="K27" s="42">
        <f>INDEX('Omkostningsindeks og vægte'!K$20:K$271,MATCH($F27,'Omkostningsindeks og vægte'!$F$20:$F$271,0))</f>
        <v>144.30000000000001</v>
      </c>
      <c r="L27" s="42">
        <f>INDEX('Omkostningsindeks og vægte'!L$20:L$271,MATCH($F27,'Omkostningsindeks og vægte'!$F$20:$F$271,0))</f>
        <v>300.89999999999998</v>
      </c>
      <c r="M27" s="43">
        <f>INDEX('Omkostningsindeks og vægte'!M$20:M$271,MATCH($F27,'Omkostningsindeks og vægte'!$F$20:$F$271,0))</f>
        <v>96.587919901880596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45047</v>
      </c>
      <c r="G28" s="42">
        <f>INDEX('Omkostningsindeks og vægte'!G$20:G$271,MATCH($F28,'Omkostningsindeks og vægte'!$F$20:$F$271,0))</f>
        <v>115.5</v>
      </c>
      <c r="H28" s="42">
        <f>INDEX('Omkostningsindeks og vægte'!H$20:H$271,MATCH($F28,'Omkostningsindeks og vægte'!$F$20:$F$271,0))</f>
        <v>117.3</v>
      </c>
      <c r="I28" s="42">
        <f>INDEX('Omkostningsindeks og vægte'!I$20:I$271,MATCH($F28,'Omkostningsindeks og vægte'!$F$20:$F$271,0))</f>
        <v>113.2</v>
      </c>
      <c r="J28" s="106">
        <f>INDEX('Omkostningsindeks og vægte'!J$20:J$271,MATCH($F28,'Omkostningsindeks og vægte'!$F$20:$F$271,0))</f>
        <v>3.0728</v>
      </c>
      <c r="K28" s="42">
        <f>INDEX('Omkostningsindeks og vægte'!K$20:K$271,MATCH($F28,'Omkostningsindeks og vægte'!$F$20:$F$271,0))</f>
        <v>141.1</v>
      </c>
      <c r="L28" s="42">
        <f>INDEX('Omkostningsindeks og vægte'!L$20:L$271,MATCH($F28,'Omkostningsindeks og vægte'!$F$20:$F$271,0))</f>
        <v>294.2</v>
      </c>
      <c r="M28" s="43">
        <f>INDEX('Omkostningsindeks og vægte'!M$20:M$271,MATCH($F28,'Omkostningsindeks og vægte'!$F$20:$F$271,0))</f>
        <v>96.509419704808337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45078</v>
      </c>
      <c r="G29" s="42">
        <f>INDEX('Omkostningsindeks og vægte'!G$20:G$271,MATCH($F29,'Omkostningsindeks og vægte'!$F$20:$F$271,0))</f>
        <v>115.5</v>
      </c>
      <c r="H29" s="42">
        <f>INDEX('Omkostningsindeks og vægte'!H$20:H$271,MATCH($F29,'Omkostningsindeks og vægte'!$F$20:$F$271,0))</f>
        <v>117.6</v>
      </c>
      <c r="I29" s="42">
        <f>INDEX('Omkostningsindeks og vægte'!I$20:I$271,MATCH($F29,'Omkostningsindeks og vægte'!$F$20:$F$271,0))</f>
        <v>113.3</v>
      </c>
      <c r="J29" s="106">
        <f>INDEX('Omkostningsindeks og vægte'!J$20:J$271,MATCH($F29,'Omkostningsindeks og vægte'!$F$20:$F$271,0))</f>
        <v>3.2816000000000001</v>
      </c>
      <c r="K29" s="42">
        <f>INDEX('Omkostningsindeks og vægte'!K$20:K$271,MATCH($F29,'Omkostningsindeks og vægte'!$F$20:$F$271,0))</f>
        <v>135.6</v>
      </c>
      <c r="L29" s="42">
        <f>INDEX('Omkostningsindeks og vægte'!L$20:L$271,MATCH($F29,'Omkostningsindeks og vægte'!$F$20:$F$271,0))</f>
        <v>276.8</v>
      </c>
      <c r="M29" s="43">
        <f>INDEX('Omkostningsindeks og vægte'!M$20:M$271,MATCH($F29,'Omkostningsindeks og vægte'!$F$20:$F$271,0))</f>
        <v>96.136289472951574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45108</v>
      </c>
      <c r="G30" s="42">
        <f>INDEX('Omkostningsindeks og vægte'!G$20:G$271,MATCH($F30,'Omkostningsindeks og vægte'!$F$20:$F$271,0))</f>
        <v>116.5</v>
      </c>
      <c r="H30" s="42">
        <f>INDEX('Omkostningsindeks og vægte'!H$20:H$271,MATCH($F30,'Omkostningsindeks og vægte'!$F$20:$F$271,0))</f>
        <v>116</v>
      </c>
      <c r="I30" s="42">
        <f>INDEX('Omkostningsindeks og vægte'!I$20:I$271,MATCH($F30,'Omkostningsindeks og vægte'!$F$20:$F$271,0))</f>
        <v>113</v>
      </c>
      <c r="J30" s="106">
        <f>INDEX('Omkostningsindeks og vægte'!J$20:J$271,MATCH($F30,'Omkostningsindeks og vægte'!$F$20:$F$271,0))</f>
        <v>3.3961000000000001</v>
      </c>
      <c r="K30" s="42">
        <f>INDEX('Omkostningsindeks og vægte'!K$20:K$271,MATCH($F30,'Omkostningsindeks og vægte'!$F$20:$F$271,0))</f>
        <v>127.9</v>
      </c>
      <c r="L30" s="42">
        <f>INDEX('Omkostningsindeks og vægte'!L$20:L$271,MATCH($F30,'Omkostningsindeks og vægte'!$F$20:$F$271,0))</f>
        <v>162.9</v>
      </c>
      <c r="M30" s="43">
        <f>INDEX('Omkostningsindeks og vægte'!M$20:M$271,MATCH($F30,'Omkostningsindeks og vægte'!$F$20:$F$271,0))</f>
        <v>94.593639241120485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45139</v>
      </c>
      <c r="G31" s="42">
        <f>INDEX('Omkostningsindeks og vægte'!G$20:G$271,MATCH($F31,'Omkostningsindeks og vægte'!$F$20:$F$271,0))</f>
        <v>116.5</v>
      </c>
      <c r="H31" s="42">
        <f>INDEX('Omkostningsindeks og vægte'!H$20:H$271,MATCH($F31,'Omkostningsindeks og vægte'!$F$20:$F$271,0))</f>
        <v>116.4</v>
      </c>
      <c r="I31" s="42">
        <f>INDEX('Omkostningsindeks og vægte'!I$20:I$271,MATCH($F31,'Omkostningsindeks og vægte'!$F$20:$F$271,0))</f>
        <v>113.6</v>
      </c>
      <c r="J31" s="106">
        <f>INDEX('Omkostningsindeks og vægte'!J$20:J$271,MATCH($F31,'Omkostningsindeks og vægte'!$F$20:$F$271,0))</f>
        <v>3.5623999999999998</v>
      </c>
      <c r="K31" s="42">
        <f>INDEX('Omkostningsindeks og vægte'!K$20:K$271,MATCH($F31,'Omkostningsindeks og vægte'!$F$20:$F$271,0))</f>
        <v>131</v>
      </c>
      <c r="L31" s="42">
        <f>INDEX('Omkostningsindeks og vægte'!L$20:L$271,MATCH($F31,'Omkostningsindeks og vægte'!$F$20:$F$271,0))</f>
        <v>161.19999999999999</v>
      </c>
      <c r="M31" s="43">
        <f>INDEX('Omkostningsindeks og vægte'!M$20:M$271,MATCH($F31,'Omkostningsindeks og vægte'!$F$20:$F$271,0))</f>
        <v>94.920638559321844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45170</v>
      </c>
      <c r="G32" s="42">
        <f>INDEX('Omkostningsindeks og vægte'!G$20:G$271,MATCH($F32,'Omkostningsindeks og vægte'!$F$20:$F$271,0))</f>
        <v>116.5</v>
      </c>
      <c r="H32" s="42">
        <f>INDEX('Omkostningsindeks og vægte'!H$20:H$271,MATCH($F32,'Omkostningsindeks og vægte'!$F$20:$F$271,0))</f>
        <v>118.5</v>
      </c>
      <c r="I32" s="42">
        <f>INDEX('Omkostningsindeks og vægte'!I$20:I$271,MATCH($F32,'Omkostningsindeks og vægte'!$F$20:$F$271,0))</f>
        <v>114.8</v>
      </c>
      <c r="J32" s="106">
        <f>INDEX('Omkostningsindeks og vægte'!J$20:J$271,MATCH($F32,'Omkostningsindeks og vægte'!$F$20:$F$271,0))</f>
        <v>3.7208000000000001</v>
      </c>
      <c r="K32" s="42">
        <f>INDEX('Omkostningsindeks og vægte'!K$20:K$271,MATCH($F32,'Omkostningsindeks og vægte'!$F$20:$F$271,0))</f>
        <v>132.4</v>
      </c>
      <c r="L32" s="42">
        <f>INDEX('Omkostningsindeks og vægte'!L$20:L$271,MATCH($F32,'Omkostningsindeks og vægte'!$F$20:$F$271,0))</f>
        <v>144.5</v>
      </c>
      <c r="M32" s="43">
        <f>INDEX('Omkostningsindeks og vægte'!M$20:M$271,MATCH($F32,'Omkostningsindeks og vægte'!$F$20:$F$271,0))</f>
        <v>95.11894283336575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45200</v>
      </c>
      <c r="G33" s="42">
        <f>INDEX('Omkostningsindeks og vægte'!G$20:G$271,MATCH($F33,'Omkostningsindeks og vægte'!$F$20:$F$271,0))</f>
        <v>119.2</v>
      </c>
      <c r="H33" s="42">
        <f>INDEX('Omkostningsindeks og vægte'!H$20:H$271,MATCH($F33,'Omkostningsindeks og vægte'!$F$20:$F$271,0))</f>
        <v>117.7</v>
      </c>
      <c r="I33" s="42">
        <f>INDEX('Omkostningsindeks og vægte'!I$20:I$271,MATCH($F33,'Omkostningsindeks og vægte'!$F$20:$F$271,0))</f>
        <v>114.5</v>
      </c>
      <c r="J33" s="106">
        <f>INDEX('Omkostningsindeks og vægte'!J$20:J$271,MATCH($F33,'Omkostningsindeks og vægte'!$F$20:$F$271,0))</f>
        <v>3.8014000000000001</v>
      </c>
      <c r="K33" s="42">
        <f>INDEX('Omkostningsindeks og vægte'!K$20:K$271,MATCH($F33,'Omkostningsindeks og vægte'!$F$20:$F$271,0))</f>
        <v>145</v>
      </c>
      <c r="L33" s="42">
        <f>INDEX('Omkostningsindeks og vægte'!L$20:L$271,MATCH($F33,'Omkostningsindeks og vægte'!$F$20:$F$271,0))</f>
        <v>134.5</v>
      </c>
      <c r="M33" s="43">
        <f>INDEX('Omkostningsindeks og vægte'!M$20:M$271,MATCH($F33,'Omkostningsindeks og vægte'!$F$20:$F$271,0))</f>
        <v>97.023086018208232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45231</v>
      </c>
      <c r="G34" s="42">
        <f>INDEX('Omkostningsindeks og vægte'!G$20:G$271,MATCH($F34,'Omkostningsindeks og vægte'!$F$20:$F$271,0))</f>
        <v>119.2</v>
      </c>
      <c r="H34" s="42">
        <f>INDEX('Omkostningsindeks og vægte'!H$20:H$271,MATCH($F34,'Omkostningsindeks og vægte'!$F$20:$F$271,0))</f>
        <v>117.4</v>
      </c>
      <c r="I34" s="42">
        <f>INDEX('Omkostningsindeks og vægte'!I$20:I$271,MATCH($F34,'Omkostningsindeks og vægte'!$F$20:$F$271,0))</f>
        <v>114.2</v>
      </c>
      <c r="J34" s="106">
        <f>INDEX('Omkostningsindeks og vægte'!J$20:J$271,MATCH($F34,'Omkostningsindeks og vægte'!$F$20:$F$271,0))</f>
        <v>3.9102000000000001</v>
      </c>
      <c r="K34" s="42">
        <f>INDEX('Omkostningsindeks og vægte'!K$20:K$271,MATCH($F34,'Omkostningsindeks og vægte'!$F$20:$F$271,0))</f>
        <v>150.30000000000001</v>
      </c>
      <c r="L34" s="42">
        <f>INDEX('Omkostningsindeks og vægte'!L$20:L$271,MATCH($F34,'Omkostningsindeks og vægte'!$F$20:$F$271,0))</f>
        <v>137</v>
      </c>
      <c r="M34" s="43">
        <f>INDEX('Omkostningsindeks og vægte'!M$20:M$271,MATCH($F34,'Omkostningsindeks og vægte'!$F$20:$F$271,0))</f>
        <v>97.331825914320191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45261</v>
      </c>
      <c r="G35" s="42">
        <f>INDEX('Omkostningsindeks og vægte'!G$20:G$271,MATCH($F35,'Omkostningsindeks og vægte'!$F$20:$F$271,0))</f>
        <v>119.2</v>
      </c>
      <c r="H35" s="42">
        <f>INDEX('Omkostningsindeks og vægte'!H$20:H$271,MATCH($F35,'Omkostningsindeks og vægte'!$F$20:$F$271,0))</f>
        <v>117.7</v>
      </c>
      <c r="I35" s="42">
        <f>INDEX('Omkostningsindeks og vægte'!I$20:I$271,MATCH($F35,'Omkostningsindeks og vægte'!$F$20:$F$271,0))</f>
        <v>114.1</v>
      </c>
      <c r="J35" s="106">
        <f>INDEX('Omkostningsindeks og vægte'!J$20:J$271,MATCH($F35,'Omkostningsindeks og vægte'!$F$20:$F$271,0))</f>
        <v>3.9655</v>
      </c>
      <c r="K35" s="42">
        <f>INDEX('Omkostningsindeks og vægte'!K$20:K$271,MATCH($F35,'Omkostningsindeks og vægte'!$F$20:$F$271,0))</f>
        <v>149.30000000000001</v>
      </c>
      <c r="L35" s="42">
        <f>INDEX('Omkostningsindeks og vægte'!L$20:L$271,MATCH($F35,'Omkostningsindeks og vægte'!$F$20:$F$271,0))</f>
        <v>143.69999999999999</v>
      </c>
      <c r="M35" s="43">
        <f>INDEX('Omkostningsindeks og vægte'!M$20:M$271,MATCH($F35,'Omkostningsindeks og vægte'!$F$20:$F$271,0))</f>
        <v>97.414601771871716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45292</v>
      </c>
      <c r="G36" s="42">
        <f>INDEX('Omkostningsindeks og vægte'!G$20:G$271,MATCH($F36,'Omkostningsindeks og vægte'!$F$20:$F$271,0))</f>
        <v>119.5</v>
      </c>
      <c r="H36" s="42">
        <f>INDEX('Omkostningsindeks og vægte'!H$20:H$271,MATCH($F36,'Omkostningsindeks og vægte'!$F$20:$F$271,0))</f>
        <v>117.3</v>
      </c>
      <c r="I36" s="42">
        <f>INDEX('Omkostningsindeks og vægte'!I$20:I$271,MATCH($F36,'Omkostningsindeks og vægte'!$F$20:$F$271,0))</f>
        <v>113.8</v>
      </c>
      <c r="J36" s="106">
        <f>INDEX('Omkostningsindeks og vægte'!J$20:J$271,MATCH($F36,'Omkostningsindeks og vægte'!$F$20:$F$271,0))</f>
        <v>3.952</v>
      </c>
      <c r="K36" s="42">
        <f>INDEX('Omkostningsindeks og vægte'!K$20:K$271,MATCH($F36,'Omkostningsindeks og vægte'!$F$20:$F$271,0))</f>
        <v>139.80000000000001</v>
      </c>
      <c r="L36" s="42">
        <f>INDEX('Omkostningsindeks og vægte'!L$20:L$271,MATCH($F36,'Omkostningsindeks og vægte'!$F$20:$F$271,0))</f>
        <v>147.80000000000001</v>
      </c>
      <c r="M36" s="43">
        <f>INDEX('Omkostningsindeks og vægte'!M$20:M$271,MATCH($F36,'Omkostningsindeks og vægte'!$F$20:$F$271,0))</f>
        <v>97.089683290562718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45323</v>
      </c>
      <c r="G37" s="42">
        <f>INDEX('Omkostningsindeks og vægte'!G$20:G$271,MATCH($F37,'Omkostningsindeks og vægte'!$F$20:$F$271,0))</f>
        <v>119.5</v>
      </c>
      <c r="H37" s="42">
        <f>INDEX('Omkostningsindeks og vægte'!H$20:H$271,MATCH($F37,'Omkostningsindeks og vægte'!$F$20:$F$271,0))</f>
        <v>116.7</v>
      </c>
      <c r="I37" s="42">
        <f>INDEX('Omkostningsindeks og vægte'!I$20:I$271,MATCH($F37,'Omkostningsindeks og vægte'!$F$20:$F$271,0))</f>
        <v>113.6</v>
      </c>
      <c r="J37" s="106">
        <f>INDEX('Omkostningsindeks og vægte'!J$20:J$271,MATCH($F37,'Omkostningsindeks og vægte'!$F$20:$F$271,0))</f>
        <v>3.9068000000000001</v>
      </c>
      <c r="K37" s="42">
        <f>INDEX('Omkostningsindeks og vægte'!K$20:K$271,MATCH($F37,'Omkostningsindeks og vægte'!$F$20:$F$271,0))</f>
        <v>134.9</v>
      </c>
      <c r="L37" s="42">
        <f>INDEX('Omkostningsindeks og vægte'!L$20:L$271,MATCH($F37,'Omkostningsindeks og vægte'!$F$20:$F$271,0))</f>
        <v>150.30000000000001</v>
      </c>
      <c r="M37" s="43">
        <f>INDEX('Omkostningsindeks og vægte'!M$20:M$271,MATCH($F37,'Omkostningsindeks og vægte'!$F$20:$F$271,0))</f>
        <v>96.793269164210244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45352</v>
      </c>
      <c r="G38" s="42">
        <f>INDEX('Omkostningsindeks og vægte'!G$20:G$271,MATCH($F38,'Omkostningsindeks og vægte'!$F$20:$F$271,0))</f>
        <v>119.5</v>
      </c>
      <c r="H38" s="42">
        <f>INDEX('Omkostningsindeks og vægte'!H$20:H$271,MATCH($F38,'Omkostningsindeks og vægte'!$F$20:$F$271,0))</f>
        <v>117.8</v>
      </c>
      <c r="I38" s="42">
        <f>INDEX('Omkostningsindeks og vægte'!I$20:I$271,MATCH($F38,'Omkostningsindeks og vægte'!$F$20:$F$271,0))</f>
        <v>112.7</v>
      </c>
      <c r="J38" s="106">
        <f>INDEX('Omkostningsindeks og vægte'!J$20:J$271,MATCH($F38,'Omkostningsindeks og vægte'!$F$20:$F$271,0))</f>
        <v>3.8895</v>
      </c>
      <c r="K38" s="42">
        <f>INDEX('Omkostningsindeks og vægte'!K$20:K$271,MATCH($F38,'Omkostningsindeks og vægte'!$F$20:$F$271,0))</f>
        <v>141.30000000000001</v>
      </c>
      <c r="L38" s="42">
        <f>INDEX('Omkostningsindeks og vægte'!L$20:L$271,MATCH($F38,'Omkostningsindeks og vægte'!$F$20:$F$271,0))</f>
        <v>166.1</v>
      </c>
      <c r="M38" s="43">
        <f>INDEX('Omkostningsindeks og vægte'!M$20:M$271,MATCH($F38,'Omkostningsindeks og vægte'!$F$20:$F$271,0))</f>
        <v>97.280195624391723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45383</v>
      </c>
      <c r="G39" s="42">
        <f>INDEX('Omkostningsindeks og vægte'!G$20:G$271,MATCH($F39,'Omkostningsindeks og vægte'!$F$20:$F$271,0))</f>
        <v>120.8</v>
      </c>
      <c r="H39" s="42">
        <f>INDEX('Omkostningsindeks og vægte'!H$20:H$271,MATCH($F39,'Omkostningsindeks og vægte'!$F$20:$F$271,0))</f>
        <v>118.4</v>
      </c>
      <c r="I39" s="42">
        <f>INDEX('Omkostningsindeks og vægte'!I$20:I$271,MATCH($F39,'Omkostningsindeks og vægte'!$F$20:$F$271,0))</f>
        <v>112.9</v>
      </c>
      <c r="J39" s="106">
        <f>INDEX('Omkostningsindeks og vægte'!J$20:J$271,MATCH($F39,'Omkostningsindeks og vægte'!$F$20:$F$271,0))</f>
        <v>3.8778999999999999</v>
      </c>
      <c r="K39" s="42">
        <f>INDEX('Omkostningsindeks og vægte'!K$20:K$271,MATCH($F39,'Omkostningsindeks og vægte'!$F$20:$F$271,0))</f>
        <v>146.30000000000001</v>
      </c>
      <c r="L39" s="42">
        <f>INDEX('Omkostningsindeks og vægte'!L$20:L$271,MATCH($F39,'Omkostningsindeks og vægte'!$F$20:$F$271,0))</f>
        <v>162</v>
      </c>
      <c r="M39" s="43">
        <f>INDEX('Omkostningsindeks og vægte'!M$20:M$271,MATCH($F39,'Omkostningsindeks og vægte'!$F$20:$F$271,0))</f>
        <v>98.225986951530899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45413</v>
      </c>
      <c r="G40" s="42">
        <f>INDEX('Omkostningsindeks og vægte'!G$20:G$271,MATCH($F40,'Omkostningsindeks og vægte'!$F$20:$F$271,0))</f>
        <v>120.8</v>
      </c>
      <c r="H40" s="42">
        <f>INDEX('Omkostningsindeks og vægte'!H$20:H$271,MATCH($F40,'Omkostningsindeks og vægte'!$F$20:$F$271,0))</f>
        <v>118.4</v>
      </c>
      <c r="I40" s="42">
        <f>INDEX('Omkostningsindeks og vægte'!I$20:I$271,MATCH($F40,'Omkostningsindeks og vægte'!$F$20:$F$271,0))</f>
        <v>112.6</v>
      </c>
      <c r="J40" s="106">
        <f>INDEX('Omkostningsindeks og vægte'!J$20:J$271,MATCH($F40,'Omkostningsindeks og vægte'!$F$20:$F$271,0))</f>
        <v>3.8788</v>
      </c>
      <c r="K40" s="42">
        <f>INDEX('Omkostningsindeks og vægte'!K$20:K$271,MATCH($F40,'Omkostningsindeks og vægte'!$F$20:$F$271,0))</f>
        <v>140.69999999999999</v>
      </c>
      <c r="L40" s="42">
        <f>INDEX('Omkostningsindeks og vægte'!L$20:L$271,MATCH($F40,'Omkostningsindeks og vægte'!$F$20:$F$271,0))</f>
        <v>161.1</v>
      </c>
      <c r="M40" s="43">
        <f>INDEX('Omkostningsindeks og vægte'!M$20:M$271,MATCH($F40,'Omkostningsindeks og vægte'!$F$20:$F$271,0))</f>
        <v>97.895056374047314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45444</v>
      </c>
      <c r="G41" s="42">
        <f>INDEX('Omkostningsindeks og vægte'!G$20:G$271,MATCH($F41,'Omkostningsindeks og vægte'!$F$20:$F$271,0))</f>
        <v>120.8</v>
      </c>
      <c r="H41" s="42">
        <f>INDEX('Omkostningsindeks og vægte'!H$20:H$271,MATCH($F41,'Omkostningsindeks og vægte'!$F$20:$F$271,0))</f>
        <v>118.5</v>
      </c>
      <c r="I41" s="42">
        <f>INDEX('Omkostningsindeks og vægte'!I$20:I$271,MATCH($F41,'Omkostningsindeks og vægte'!$F$20:$F$271,0))</f>
        <v>113</v>
      </c>
      <c r="J41" s="106">
        <f>INDEX('Omkostningsindeks og vægte'!J$20:J$271,MATCH($F41,'Omkostningsindeks og vægte'!$F$20:$F$271,0))</f>
        <v>3.8224999999999998</v>
      </c>
      <c r="K41" s="42">
        <f>INDEX('Omkostningsindeks og vægte'!K$20:K$271,MATCH($F41,'Omkostningsindeks og vægte'!$F$20:$F$271,0))</f>
        <v>142.1</v>
      </c>
      <c r="L41" s="42">
        <f>INDEX('Omkostningsindeks og vægte'!L$20:L$271,MATCH($F41,'Omkostningsindeks og vægte'!$F$20:$F$271,0))</f>
        <v>127.9</v>
      </c>
      <c r="M41" s="43">
        <f>INDEX('Omkostningsindeks og vægte'!M$20:M$271,MATCH($F41,'Omkostningsindeks og vægte'!$F$20:$F$271,0))</f>
        <v>97.513952213838209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45474</v>
      </c>
      <c r="G42" s="42">
        <f>INDEX('Omkostningsindeks og vægte'!G$20:G$271,MATCH($F42,'Omkostningsindeks og vægte'!$F$20:$F$271,0))</f>
        <v>121.5</v>
      </c>
      <c r="H42" s="42">
        <f>INDEX('Omkostningsindeks og vægte'!H$20:H$271,MATCH($F42,'Omkostningsindeks og vægte'!$F$20:$F$271,0))</f>
        <v>118.5</v>
      </c>
      <c r="I42" s="42">
        <f>INDEX('Omkostningsindeks og vægte'!I$20:I$271,MATCH($F42,'Omkostningsindeks og vægte'!$F$20:$F$271,0))</f>
        <v>113.5</v>
      </c>
      <c r="J42" s="106">
        <f>INDEX('Omkostningsindeks og vægte'!J$20:J$271,MATCH($F42,'Omkostningsindeks og vægte'!$F$20:$F$271,0))</f>
        <v>3.7343000000000002</v>
      </c>
      <c r="K42" s="42">
        <f>INDEX('Omkostningsindeks og vægte'!K$20:K$271,MATCH($F42,'Omkostningsindeks og vægte'!$F$20:$F$271,0))</f>
        <v>139.30000000000001</v>
      </c>
      <c r="L42" s="42">
        <f>INDEX('Omkostningsindeks og vægte'!L$20:L$271,MATCH($F42,'Omkostningsindeks og vægte'!$F$20:$F$271,0))</f>
        <v>127.9</v>
      </c>
      <c r="M42" s="43">
        <f>INDEX('Omkostningsindeks og vægte'!M$20:M$271,MATCH($F42,'Omkostningsindeks og vægte'!$F$20:$F$271,0))</f>
        <v>97.76301534476849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45505</v>
      </c>
      <c r="G43" s="42">
        <f>INDEX('Omkostningsindeks og vægte'!G$20:G$271,MATCH($F43,'Omkostningsindeks og vægte'!$F$20:$F$271,0))</f>
        <v>121.5</v>
      </c>
      <c r="H43" s="42">
        <f>INDEX('Omkostningsindeks og vægte'!H$20:H$271,MATCH($F43,'Omkostningsindeks og vægte'!$F$20:$F$271,0))</f>
        <v>118.5</v>
      </c>
      <c r="I43" s="42">
        <f>INDEX('Omkostningsindeks og vægte'!I$20:I$271,MATCH($F43,'Omkostningsindeks og vægte'!$F$20:$F$271,0))</f>
        <v>113.5</v>
      </c>
      <c r="J43" s="106">
        <f>INDEX('Omkostningsindeks og vægte'!J$20:J$271,MATCH($F43,'Omkostningsindeks og vægte'!$F$20:$F$271,0))</f>
        <v>3.6474000000000002</v>
      </c>
      <c r="K43" s="42">
        <f>INDEX('Omkostningsindeks og vægte'!K$20:K$271,MATCH($F43,'Omkostningsindeks og vægte'!$F$20:$F$271,0))</f>
        <v>139.4</v>
      </c>
      <c r="L43" s="42">
        <f>INDEX('Omkostningsindeks og vægte'!L$20:L$271,MATCH($F43,'Omkostningsindeks og vægte'!$F$20:$F$271,0))</f>
        <v>129.6</v>
      </c>
      <c r="M43" s="43">
        <f>INDEX('Omkostningsindeks og vægte'!M$20:M$271,MATCH($F43,'Omkostningsindeks og vægte'!$F$20:$F$271,0))</f>
        <v>97.741938537006789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45536</v>
      </c>
      <c r="G44" s="42">
        <f>INDEX('Omkostningsindeks og vægte'!G$20:G$271,MATCH($F44,'Omkostningsindeks og vægte'!$F$20:$F$271,0))</f>
        <v>121.5</v>
      </c>
      <c r="H44" s="42">
        <f>INDEX('Omkostningsindeks og vægte'!H$20:H$271,MATCH($F44,'Omkostningsindeks og vægte'!$F$20:$F$271,0))</f>
        <v>119.8</v>
      </c>
      <c r="I44" s="42">
        <f>INDEX('Omkostningsindeks og vægte'!I$20:I$271,MATCH($F44,'Omkostningsindeks og vægte'!$F$20:$F$271,0))</f>
        <v>113.7</v>
      </c>
      <c r="J44" s="106">
        <f>INDEX('Omkostningsindeks og vægte'!J$20:J$271,MATCH($F44,'Omkostningsindeks og vægte'!$F$20:$F$271,0))</f>
        <v>3.5870000000000002</v>
      </c>
      <c r="K44" s="42">
        <f>INDEX('Omkostningsindeks og vægte'!K$20:K$271,MATCH($F44,'Omkostningsindeks og vægte'!$F$20:$F$271,0))</f>
        <v>143</v>
      </c>
      <c r="L44" s="42">
        <f>INDEX('Omkostningsindeks og vægte'!L$20:L$271,MATCH($F44,'Omkostningsindeks og vægte'!$F$20:$F$271,0))</f>
        <v>130.4</v>
      </c>
      <c r="M44" s="43">
        <f>INDEX('Omkostningsindeks og vægte'!M$20:M$271,MATCH($F44,'Omkostningsindeks og vægte'!$F$20:$F$271,0))</f>
        <v>98.000211771210829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45566</v>
      </c>
      <c r="G45" s="42">
        <f>INDEX('Omkostningsindeks og vægte'!G$20:G$271,MATCH($F45,'Omkostningsindeks og vægte'!$F$20:$F$271,0))</f>
        <v>125.5</v>
      </c>
      <c r="H45" s="42">
        <f>INDEX('Omkostningsindeks og vægte'!H$20:H$271,MATCH($F45,'Omkostningsindeks og vægte'!$F$20:$F$271,0))</f>
        <v>119.3</v>
      </c>
      <c r="I45" s="42">
        <f>INDEX('Omkostningsindeks og vægte'!I$20:I$271,MATCH($F45,'Omkostningsindeks og vægte'!$F$20:$F$271,0))</f>
        <v>113.9</v>
      </c>
      <c r="J45" s="106">
        <f>INDEX('Omkostningsindeks og vægte'!J$20:J$271,MATCH($F45,'Omkostningsindeks og vægte'!$F$20:$F$271,0))</f>
        <v>3.4462000000000002</v>
      </c>
      <c r="K45" s="42">
        <f>INDEX('Omkostningsindeks og vægte'!K$20:K$271,MATCH($F45,'Omkostningsindeks og vægte'!$F$20:$F$271,0))</f>
        <v>136.30000000000001</v>
      </c>
      <c r="L45" s="42">
        <f>INDEX('Omkostningsindeks og vægte'!L$20:L$271,MATCH($F45,'Omkostningsindeks og vægte'!$F$20:$F$271,0))</f>
        <v>153.4</v>
      </c>
      <c r="M45" s="43">
        <f>INDEX('Omkostningsindeks og vægte'!M$20:M$271,MATCH($F45,'Omkostningsindeks og vægte'!$F$20:$F$271,0))</f>
        <v>100.06272502591818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45597</v>
      </c>
      <c r="G46" s="42">
        <f>INDEX('Omkostningsindeks og vægte'!G$20:G$271,MATCH($F46,'Omkostningsindeks og vægte'!$F$20:$F$271,0))</f>
        <v>125.5</v>
      </c>
      <c r="H46" s="42">
        <f>INDEX('Omkostningsindeks og vægte'!H$20:H$271,MATCH($F46,'Omkostningsindeks og vægte'!$F$20:$F$271,0))</f>
        <v>118.9</v>
      </c>
      <c r="I46" s="42">
        <f>INDEX('Omkostningsindeks og vægte'!I$20:I$271,MATCH($F46,'Omkostningsindeks og vægte'!$F$20:$F$271,0))</f>
        <v>113.8</v>
      </c>
      <c r="J46" s="106">
        <f>INDEX('Omkostningsindeks og vægte'!J$20:J$271,MATCH($F46,'Omkostningsindeks og vægte'!$F$20:$F$271,0))</f>
        <v>3.3397999999999999</v>
      </c>
      <c r="K46" s="42">
        <f>INDEX('Omkostningsindeks og vægte'!K$20:K$271,MATCH($F46,'Omkostningsindeks og vægte'!$F$20:$F$271,0))</f>
        <v>130.19999999999999</v>
      </c>
      <c r="L46" s="42">
        <f>INDEX('Omkostningsindeks og vægte'!L$20:L$271,MATCH($F46,'Omkostningsindeks og vægte'!$F$20:$F$271,0))</f>
        <v>136.4</v>
      </c>
      <c r="M46" s="43">
        <f>INDEX('Omkostningsindeks og vægte'!M$20:M$271,MATCH($F46,'Omkostningsindeks og vægte'!$F$20:$F$271,0))</f>
        <v>99.416005233163503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45627</v>
      </c>
      <c r="G47" s="42">
        <f>INDEX('Omkostningsindeks og vægte'!G$20:G$271,MATCH($F47,'Omkostningsindeks og vægte'!$F$20:$F$271,0))</f>
        <v>125.5</v>
      </c>
      <c r="H47" s="42">
        <f>INDEX('Omkostningsindeks og vægte'!H$20:H$271,MATCH($F47,'Omkostningsindeks og vægte'!$F$20:$F$271,0))</f>
        <v>119.6</v>
      </c>
      <c r="I47" s="42">
        <f>INDEX('Omkostningsindeks og vægte'!I$20:I$271,MATCH($F47,'Omkostningsindeks og vægte'!$F$20:$F$271,0))</f>
        <v>113.2</v>
      </c>
      <c r="J47" s="106">
        <f>INDEX('Omkostningsindeks og vægte'!J$20:J$271,MATCH($F47,'Omkostningsindeks og vægte'!$F$20:$F$271,0))</f>
        <v>3.0785999999999998</v>
      </c>
      <c r="K47" s="42">
        <f>INDEX('Omkostningsindeks og vægte'!K$20:K$271,MATCH($F47,'Omkostningsindeks og vægte'!$F$20:$F$271,0))</f>
        <v>133.6</v>
      </c>
      <c r="L47" s="42">
        <f>INDEX('Omkostningsindeks og vægte'!L$20:L$271,MATCH($F47,'Omkostningsindeks og vægte'!$F$20:$F$271,0))</f>
        <v>162.80000000000001</v>
      </c>
      <c r="M47" s="43">
        <f>INDEX('Omkostningsindeks og vægte'!M$20:M$271,MATCH($F47,'Omkostningsindeks og vægte'!$F$20:$F$271,0))</f>
        <v>99.777502033344078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45658</v>
      </c>
      <c r="G48" s="42">
        <f>INDEX('Omkostningsindeks og vægte'!G$20:G$271,MATCH($F48,'Omkostningsindeks og vægte'!$F$20:$F$271,0))</f>
        <v>124.7</v>
      </c>
      <c r="H48" s="42">
        <f>INDEX('Omkostningsindeks og vægte'!H$20:H$271,MATCH($F48,'Omkostningsindeks og vægte'!$F$20:$F$271,0))</f>
        <v>119.2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2.8942999999999999</v>
      </c>
      <c r="K48" s="42">
        <f>INDEX('Omkostningsindeks og vægte'!K$20:K$271,MATCH($F48,'Omkostningsindeks og vægte'!$F$20:$F$271,0))</f>
        <v>135.1</v>
      </c>
      <c r="L48" s="42">
        <f>INDEX('Omkostningsindeks og vægte'!L$20:L$271,MATCH($F48,'Omkostningsindeks og vægte'!$F$20:$F$271,0))</f>
        <v>172.2</v>
      </c>
      <c r="M48" s="43">
        <f>INDEX('Omkostningsindeks og vægte'!M$20:M$271,MATCH($F48,'Omkostningsindeks og vægte'!$F$20:$F$271,0))</f>
        <v>99.463975196443769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45689</v>
      </c>
      <c r="G49" s="42">
        <f>INDEX('Omkostningsindeks og vægte'!G$20:G$271,MATCH($F49,'Omkostningsindeks og vægte'!$F$20:$F$271,0))</f>
        <v>124.7</v>
      </c>
      <c r="H49" s="42">
        <f>INDEX('Omkostningsindeks og vægte'!H$20:H$271,MATCH($F49,'Omkostningsindeks og vægte'!$F$20:$F$271,0))</f>
        <v>118.9</v>
      </c>
      <c r="I49" s="42">
        <f>INDEX('Omkostningsindeks og vægte'!I$20:I$271,MATCH($F49,'Omkostningsindeks og vægte'!$F$20:$F$271,0))</f>
        <v>113.8</v>
      </c>
      <c r="J49" s="106">
        <f>INDEX('Omkostningsindeks og vægte'!J$20:J$271,MATCH($F49,'Omkostningsindeks og vægte'!$F$20:$F$271,0))</f>
        <v>2.7555999999999998</v>
      </c>
      <c r="K49" s="42">
        <f>INDEX('Omkostningsindeks og vægte'!K$20:K$271,MATCH($F49,'Omkostningsindeks og vægte'!$F$20:$F$271,0))</f>
        <v>136.6</v>
      </c>
      <c r="L49" s="42">
        <f>INDEX('Omkostningsindeks og vægte'!L$20:L$271,MATCH($F49,'Omkostningsindeks og vægte'!$F$20:$F$271,0))</f>
        <v>163.69999999999999</v>
      </c>
      <c r="M49" s="43">
        <f>INDEX('Omkostningsindeks og vægte'!M$20:M$271,MATCH($F49,'Omkostningsindeks og vægte'!$F$20:$F$271,0))</f>
        <v>99.357472566817137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45717</v>
      </c>
      <c r="G50" s="42">
        <f>INDEX('Omkostningsindeks og vægte'!G$20:G$271,MATCH($F50,'Omkostningsindeks og vægte'!$F$20:$F$271,0))</f>
        <v>124.7</v>
      </c>
      <c r="H50" s="42">
        <f>INDEX('Omkostningsindeks og vægte'!H$20:H$271,MATCH($F50,'Omkostningsindeks og vægte'!$F$20:$F$271,0))</f>
        <v>119.6</v>
      </c>
      <c r="I50" s="42">
        <f>INDEX('Omkostningsindeks og vægte'!I$20:I$271,MATCH($F50,'Omkostningsindeks og vægte'!$F$20:$F$271,0))</f>
        <v>113.1</v>
      </c>
      <c r="J50" s="106">
        <f>INDEX('Omkostningsindeks og vægte'!J$20:J$271,MATCH($F50,'Omkostningsindeks og vægte'!$F$20:$F$271,0))</f>
        <v>2.6233</v>
      </c>
      <c r="K50" s="42">
        <f>INDEX('Omkostningsindeks og vægte'!K$20:K$271,MATCH($F50,'Omkostningsindeks og vægte'!$F$20:$F$271,0))</f>
        <v>151.4</v>
      </c>
      <c r="L50" s="42">
        <f>INDEX('Omkostningsindeks og vægte'!L$20:L$271,MATCH($F50,'Omkostningsindeks og vægte'!$F$20:$F$271,0))</f>
        <v>167.2</v>
      </c>
      <c r="M50" s="43">
        <f>INDEX('Omkostningsindeks og vægte'!M$20:M$271,MATCH($F50,'Omkostningsindeks og vægte'!$F$20:$F$271,0))</f>
        <v>100.02433284918195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45748</v>
      </c>
      <c r="G51" s="42">
        <f>INDEX('Omkostningsindeks og vægte'!G$20:G$271,MATCH($F51,'Omkostningsindeks og vægte'!$F$20:$F$271,0))</f>
        <v>125.8</v>
      </c>
      <c r="H51" s="42">
        <f>INDEX('Omkostningsindeks og vægte'!H$20:H$271,MATCH($F51,'Omkostningsindeks og vægte'!$F$20:$F$271,0))</f>
        <v>120.8</v>
      </c>
      <c r="I51" s="42">
        <f>INDEX('Omkostningsindeks og vægte'!I$20:I$271,MATCH($F51,'Omkostningsindeks og vægte'!$F$20:$F$271,0))</f>
        <v>112.9</v>
      </c>
      <c r="J51" s="106">
        <f>INDEX('Omkostningsindeks og vægte'!J$20:J$271,MATCH($F51,'Omkostningsindeks og vægte'!$F$20:$F$271,0))</f>
        <v>2.4582999999999999</v>
      </c>
      <c r="K51" s="42">
        <f>INDEX('Omkostningsindeks og vægte'!K$20:K$271,MATCH($F51,'Omkostningsindeks og vægte'!$F$20:$F$271,0))</f>
        <v>150</v>
      </c>
      <c r="L51" s="42">
        <f>INDEX('Omkostningsindeks og vægte'!L$20:L$271,MATCH($F51,'Omkostningsindeks og vægte'!$F$20:$F$271,0))</f>
        <v>182.6</v>
      </c>
      <c r="M51" s="43">
        <f>INDEX('Omkostningsindeks og vægte'!M$20:M$271,MATCH($F51,'Omkostningsindeks og vægte'!$F$20:$F$271,0))</f>
        <v>100.71631565313933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45778</v>
      </c>
      <c r="G52" s="42">
        <f>INDEX('Omkostningsindeks og vægte'!G$20:G$271,MATCH($F52,'Omkostningsindeks og vægte'!$F$20:$F$271,0))</f>
        <v>125.8</v>
      </c>
      <c r="H52" s="42">
        <f>INDEX('Omkostningsindeks og vægte'!H$20:H$271,MATCH($F52,'Omkostningsindeks og vægte'!$F$20:$F$271,0))</f>
        <v>120.2</v>
      </c>
      <c r="I52" s="42">
        <f>INDEX('Omkostningsindeks og vægte'!I$20:I$271,MATCH($F52,'Omkostningsindeks og vægte'!$F$20:$F$271,0))</f>
        <v>112.8</v>
      </c>
      <c r="J52" s="106">
        <f>INDEX('Omkostningsindeks og vægte'!J$20:J$271,MATCH($F52,'Omkostningsindeks og vægte'!$F$20:$F$271,0))</f>
        <v>2.3643999999999998</v>
      </c>
      <c r="K52" s="42">
        <f>INDEX('Omkostningsindeks og vægte'!K$20:K$271,MATCH($F52,'Omkostningsindeks og vægte'!$F$20:$F$271,0))</f>
        <v>145.80000000000001</v>
      </c>
      <c r="L52" s="42">
        <f>INDEX('Omkostningsindeks og vægte'!L$20:L$271,MATCH($F52,'Omkostningsindeks og vægte'!$F$20:$F$271,0))</f>
        <v>154.4</v>
      </c>
      <c r="M52" s="43">
        <f>INDEX('Omkostningsindeks og vægte'!M$20:M$271,MATCH($F52,'Omkostningsindeks og vægte'!$F$20:$F$271,0))</f>
        <v>100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45809</v>
      </c>
      <c r="G53" s="42">
        <f>INDEX('Omkostningsindeks og vægte'!G$20:G$271,MATCH($F53,'Omkostningsindeks og vægte'!$F$20:$F$271,0))</f>
        <v>125.8</v>
      </c>
      <c r="H53" s="42">
        <f>INDEX('Omkostningsindeks og vægte'!H$20:H$271,MATCH($F53,'Omkostningsindeks og vægte'!$F$20:$F$271,0))</f>
        <v>120.3</v>
      </c>
      <c r="I53" s="42">
        <f>INDEX('Omkostningsindeks og vægte'!I$20:I$271,MATCH($F53,'Omkostningsindeks og vægte'!$F$20:$F$271,0))</f>
        <v>114.6</v>
      </c>
      <c r="J53" s="106">
        <f>INDEX('Omkostningsindeks og vægte'!J$20:J$271,MATCH($F53,'Omkostningsindeks og vægte'!$F$20:$F$271,0))</f>
        <v>2.1856</v>
      </c>
      <c r="K53" s="42">
        <f>INDEX('Omkostningsindeks og vægte'!K$20:K$271,MATCH($F53,'Omkostningsindeks og vægte'!$F$20:$F$271,0))</f>
        <v>140.80000000000001</v>
      </c>
      <c r="L53" s="42">
        <f>INDEX('Omkostningsindeks og vægte'!L$20:L$271,MATCH($F53,'Omkostningsindeks og vægte'!$F$20:$F$271,0))</f>
        <v>124.5</v>
      </c>
      <c r="M53" s="43">
        <f>INDEX('Omkostningsindeks og vægte'!M$20:M$271,MATCH($F53,'Omkostningsindeks og vægte'!$F$20:$F$271,0))</f>
        <v>99.452122941626982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45839</v>
      </c>
      <c r="G54" s="42">
        <f>INDEX('Omkostningsindeks og vægte'!G$20:G$271,MATCH($F54,'Omkostningsindeks og vægte'!$F$20:$F$271,0))</f>
        <v>126.3</v>
      </c>
      <c r="H54" s="42">
        <f>INDEX('Omkostningsindeks og vægte'!H$20:H$271,MATCH($F54,'Omkostningsindeks og vægte'!$F$20:$F$271,0))</f>
        <v>120.4</v>
      </c>
      <c r="I54" s="42">
        <f>INDEX('Omkostningsindeks og vægte'!I$20:I$271,MATCH($F54,'Omkostningsindeks og vægte'!$F$20:$F$271,0))</f>
        <v>114.9</v>
      </c>
      <c r="J54" s="106">
        <f>INDEX('Omkostningsindeks og vægte'!J$20:J$271,MATCH($F54,'Omkostningsindeks og vægte'!$F$20:$F$271,0))</f>
        <v>2.0488</v>
      </c>
      <c r="K54" s="42">
        <f>INDEX('Omkostningsindeks og vægte'!K$20:K$271,MATCH($F54,'Omkostningsindeks og vægte'!$F$20:$F$271,0))</f>
        <v>138.5</v>
      </c>
      <c r="L54" s="42">
        <f>INDEX('Omkostningsindeks og vægte'!L$20:L$271,MATCH($F54,'Omkostningsindeks og vægte'!$F$20:$F$271,0))</f>
        <v>123.7</v>
      </c>
      <c r="M54" s="43">
        <f>INDEX('Omkostningsindeks og vægte'!M$20:M$271,MATCH($F54,'Omkostningsindeks og vægte'!$F$20:$F$271,0))</f>
        <v>99.559338927783998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45870</v>
      </c>
      <c r="G55" s="42">
        <f>INDEX('Omkostningsindeks og vægte'!G$20:G$271,MATCH($F55,'Omkostningsindeks og vægte'!$F$20:$F$271,0))</f>
        <v>126.3</v>
      </c>
      <c r="H55" s="42">
        <f>INDEX('Omkostningsindeks og vægte'!H$20:H$271,MATCH($F55,'Omkostningsindeks og vægte'!$F$20:$F$271,0))</f>
        <v>120.7</v>
      </c>
      <c r="I55" s="42">
        <f>INDEX('Omkostningsindeks og vægte'!I$20:I$271,MATCH($F55,'Omkostningsindeks og vægte'!$F$20:$F$271,0))</f>
        <v>114.4</v>
      </c>
      <c r="J55" s="106">
        <f>INDEX('Omkostningsindeks og vægte'!J$20:J$271,MATCH($F55,'Omkostningsindeks og vægte'!$F$20:$F$271,0))</f>
        <v>1.97</v>
      </c>
      <c r="K55" s="42">
        <f>INDEX('Omkostningsindeks og vægte'!K$20:K$271,MATCH($F55,'Omkostningsindeks og vægte'!$F$20:$F$271,0))</f>
        <v>140.4</v>
      </c>
      <c r="L55" s="42">
        <f>INDEX('Omkostningsindeks og vægte'!L$20:L$271,MATCH($F55,'Omkostningsindeks og vægte'!$F$20:$F$271,0))</f>
        <v>116</v>
      </c>
      <c r="M55" s="43">
        <f>INDEX('Omkostningsindeks og vægte'!M$20:M$271,MATCH($F55,'Omkostningsindeks og vægte'!$F$20:$F$271,0))</f>
        <v>99.452716713452006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45901</v>
      </c>
      <c r="G56" s="42">
        <f>INDEX('Omkostningsindeks og vægte'!G$20:G$271,MATCH($F56,'Omkostningsindeks og vægte'!$F$20:$F$271,0))</f>
        <v>126.3</v>
      </c>
      <c r="H56" s="42">
        <f>INDEX('Omkostningsindeks og vægte'!H$20:H$271,MATCH($F56,'Omkostningsindeks og vægte'!$F$20:$F$271,0))</f>
        <v>122.5</v>
      </c>
      <c r="I56" s="42">
        <f>INDEX('Omkostningsindeks og vægte'!I$20:I$271,MATCH($F56,'Omkostningsindeks og vægte'!$F$20:$F$271,0))</f>
        <v>114.8</v>
      </c>
      <c r="J56" s="106">
        <f>INDEX('Omkostningsindeks og vægte'!J$20:J$271,MATCH($F56,'Omkostningsindeks og vægte'!$F$20:$F$271,0))</f>
        <v>1.9522999999999999</v>
      </c>
      <c r="K56" s="42">
        <f>INDEX('Omkostningsindeks og vægte'!K$20:K$271,MATCH($F56,'Omkostningsindeks og vægte'!$F$20:$F$271,0))</f>
        <v>144.69999999999999</v>
      </c>
      <c r="L56" s="42">
        <f>INDEX('Omkostningsindeks og vægte'!L$20:L$271,MATCH($F56,'Omkostningsindeks og vægte'!$F$20:$F$271,0))</f>
        <v>132.19999999999999</v>
      </c>
      <c r="M56" s="43">
        <f>INDEX('Omkostningsindeks og vægte'!M$20:M$271,MATCH($F56,'Omkostningsindeks og vægte'!$F$20:$F$271,0))</f>
        <v>100.045913033468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45931</v>
      </c>
      <c r="G57" s="42">
        <f>INDEX('Omkostningsindeks og vægte'!G$20:G$271,MATCH($F57,'Omkostningsindeks og vægte'!$F$20:$F$271,0))</f>
        <v>129.1</v>
      </c>
      <c r="H57" s="42">
        <f>INDEX('Omkostningsindeks og vægte'!H$20:H$271,MATCH($F57,'Omkostningsindeks og vægte'!$F$20:$F$271,0))</f>
        <v>121.7</v>
      </c>
      <c r="I57" s="42">
        <f>INDEX('Omkostningsindeks og vægte'!I$20:I$271,MATCH($F57,'Omkostningsindeks og vægte'!$F$20:$F$271,0))</f>
        <v>113.3</v>
      </c>
      <c r="J57" s="106">
        <f>INDEX('Omkostningsindeks og vægte'!J$20:J$271,MATCH($F57,'Omkostningsindeks og vægte'!$F$20:$F$271,0))</f>
        <v>1.9641</v>
      </c>
      <c r="K57" s="42">
        <f>INDEX('Omkostningsindeks og vægte'!K$20:K$271,MATCH($F57,'Omkostningsindeks og vægte'!$F$20:$F$271,0))</f>
        <v>141.5</v>
      </c>
      <c r="L57" s="42">
        <f>INDEX('Omkostningsindeks og vægte'!L$20:L$271,MATCH($F57,'Omkostningsindeks og vægte'!$F$20:$F$271,0))</f>
        <v>123.7</v>
      </c>
      <c r="M57" s="43">
        <f>INDEX('Omkostningsindeks og vægte'!M$20:M$271,MATCH($F57,'Omkostningsindeks og vægte'!$F$20:$F$271,0))</f>
        <v>101.0417819216096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45962</v>
      </c>
      <c r="G58" s="44">
        <f>INDEX('Omkostningsindeks og vægte'!G$20:G$271,MATCH($F58,'Omkostningsindeks og vægte'!$F$20:$F$271,0))</f>
        <v>129.1</v>
      </c>
      <c r="H58" s="42">
        <f>INDEX('Omkostningsindeks og vægte'!H$20:H$271,MATCH($F58,'Omkostningsindeks og vægte'!$F$20:$F$271,0))</f>
        <v>121.6</v>
      </c>
      <c r="I58" s="42">
        <f>INDEX('Omkostningsindeks og vægte'!I$20:I$271,MATCH($F58,'Omkostningsindeks og vægte'!$F$20:$F$271,0))</f>
        <v>113.3</v>
      </c>
      <c r="J58" s="106">
        <f>INDEX('Omkostningsindeks og vægte'!J$20:J$271,MATCH($F58,'Omkostningsindeks og vægte'!$F$20:$F$271,0))</f>
        <v>1.9789000000000001</v>
      </c>
      <c r="K58" s="42">
        <f>INDEX('Omkostningsindeks og vægte'!K$20:K$271,MATCH($F58,'Omkostningsindeks og vægte'!$F$20:$F$271,0))</f>
        <v>141.69999999999999</v>
      </c>
      <c r="L58" s="42">
        <f>INDEX('Omkostningsindeks og vægte'!L$20:L$271,MATCH($F58,'Omkostningsindeks og vægte'!$F$20:$F$271,0))</f>
        <v>116</v>
      </c>
      <c r="M58" s="43">
        <f>INDEX('Omkostningsindeks og vægte'!M$20:M$271,MATCH($F58,'Omkostningsindeks og vægte'!$F$20:$F$271,0))</f>
        <v>100.94432029557161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45992</v>
      </c>
      <c r="G59" s="42">
        <f>INDEX('Omkostningsindeks og vægte'!G$20:G$271,MATCH($F59,'Omkostningsindeks og vægte'!$F$20:$F$271,0))</f>
        <v>129.1</v>
      </c>
      <c r="H59" s="42">
        <f>INDEX('Omkostningsindeks og vægte'!H$20:H$271,MATCH($F59,'Omkostningsindeks og vægte'!$F$20:$F$271,0))</f>
        <v>122.1</v>
      </c>
      <c r="I59" s="42">
        <f>INDEX('Omkostningsindeks og vægte'!I$20:I$271,MATCH($F59,'Omkostningsindeks og vægte'!$F$20:$F$271,0))</f>
        <v>114.8</v>
      </c>
      <c r="J59" s="106">
        <f>INDEX('Omkostningsindeks og vægte'!J$20:J$271,MATCH($F59,'Omkostningsindeks og vægte'!$F$20:$F$271,0))</f>
        <v>1.9814000000000001</v>
      </c>
      <c r="K59" s="42">
        <f>INDEX('Omkostningsindeks og vægte'!K$20:K$271,MATCH($F59,'Omkostningsindeks og vægte'!$F$20:$F$271,0))</f>
        <v>141.30000000000001</v>
      </c>
      <c r="L59" s="42">
        <f>INDEX('Omkostningsindeks og vægte'!L$20:L$271,MATCH($F59,'Omkostningsindeks og vægte'!$F$20:$F$271,0))</f>
        <v>146.69999999999999</v>
      </c>
      <c r="M59" s="43">
        <f>INDEX('Omkostningsindeks og vægte'!M$20:M$271,MATCH($F59,'Omkostningsindeks og vægte'!$F$20:$F$271,0))</f>
        <v>101.58475993234256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46023</v>
      </c>
      <c r="G60" s="42">
        <f>INDEX('Omkostningsindeks og vægte'!G$20:G$271,MATCH($F60,'Omkostningsindeks og vægte'!$F$20:$F$271,0))</f>
        <v>128.69999999999999</v>
      </c>
      <c r="H60" s="42">
        <f>INDEX('Omkostningsindeks og vægte'!H$20:H$271,MATCH($F60,'Omkostningsindeks og vægte'!$F$20:$F$271,0))</f>
        <v>121.7</v>
      </c>
      <c r="I60" s="42">
        <f>INDEX('Omkostningsindeks og vægte'!I$20:I$271,MATCH($F60,'Omkostningsindeks og vægte'!$F$20:$F$271,0))</f>
        <v>114</v>
      </c>
      <c r="J60" s="106">
        <f>INDEX('Omkostningsindeks og vægte'!J$20:J$271,MATCH($F60,'Omkostningsindeks og vægte'!$F$20:$F$271,0))</f>
        <v>1.99</v>
      </c>
      <c r="K60" s="42">
        <f>INDEX('Omkostningsindeks og vægte'!K$20:K$271,MATCH($F60,'Omkostningsindeks og vægte'!$F$20:$F$271,0))</f>
        <v>147.6</v>
      </c>
      <c r="L60" s="42">
        <f>INDEX('Omkostningsindeks og vægte'!L$20:L$271,MATCH($F60,'Omkostningsindeks og vægte'!$F$20:$F$271,0))</f>
        <v>145.9</v>
      </c>
      <c r="M60" s="43">
        <f>INDEX('Omkostningsindeks og vægte'!M$20:M$271,MATCH($F60,'Omkostningsindeks og vægte'!$F$20:$F$271,0))</f>
        <v>101.55346842042117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46054</v>
      </c>
      <c r="G61" s="42">
        <f>INDEX('Omkostningsindeks og vægte'!G$20:G$271,MATCH($F61,'Omkostningsindeks og vægte'!$F$20:$F$271,0))</f>
        <v>128.69999999999999</v>
      </c>
      <c r="H61" s="42">
        <f>INDEX('Omkostningsindeks og vægte'!H$20:H$271,MATCH($F61,'Omkostningsindeks og vægte'!$F$20:$F$271,0))</f>
        <v>121.2</v>
      </c>
      <c r="I61" s="42">
        <f>INDEX('Omkostningsindeks og vægte'!I$20:I$271,MATCH($F61,'Omkostningsindeks og vægte'!$F$20:$F$271,0))</f>
        <v>113</v>
      </c>
      <c r="J61" s="106">
        <f>INDEX('Omkostningsindeks og vægte'!J$20:J$271,MATCH($F61,'Omkostningsindeks og vægte'!$F$20:$F$271,0))</f>
        <v>1.9951000000000001</v>
      </c>
      <c r="K61" s="42">
        <f>INDEX('Omkostningsindeks og vægte'!K$20:K$271,MATCH($F61,'Omkostningsindeks og vægte'!$F$20:$F$271,0))</f>
        <v>142.30000000000001</v>
      </c>
      <c r="L61" s="42">
        <f>INDEX('Omkostningsindeks og vægte'!L$20:L$271,MATCH($F61,'Omkostningsindeks og vægte'!$F$20:$F$271,0))</f>
        <v>140.80000000000001</v>
      </c>
      <c r="M61" s="43">
        <f>INDEX('Omkostningsindeks og vægte'!M$20:M$271,MATCH($F61,'Omkostningsindeks og vægte'!$F$20:$F$271,0))</f>
        <v>101.06177281895231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46082</v>
      </c>
      <c r="G62" s="42">
        <f>INDEX('Omkostningsindeks og vægte'!G$20:G$271,MATCH($F62,'Omkostningsindeks og vægte'!$F$20:$F$271,0))</f>
        <v>128.69999999999999</v>
      </c>
      <c r="H62" s="42">
        <f>INDEX('Omkostningsindeks og vægte'!H$20:H$271,MATCH($F62,'Omkostningsindeks og vægte'!$F$20:$F$271,0))</f>
        <v>120.50985014985015</v>
      </c>
      <c r="I62" s="42">
        <f>INDEX('Omkostningsindeks og vægte'!I$20:I$271,MATCH($F62,'Omkostningsindeks og vægte'!$F$20:$F$271,0))</f>
        <v>111.9</v>
      </c>
      <c r="J62" s="106">
        <f>INDEX('Omkostningsindeks og vægte'!J$20:J$271,MATCH($F62,'Omkostningsindeks og vægte'!$F$20:$F$271,0))</f>
        <v>2.0053000000000001</v>
      </c>
      <c r="K62" s="42">
        <f>INDEX('Omkostningsindeks og vægte'!K$20:K$271,MATCH($F62,'Omkostningsindeks og vægte'!$F$20:$F$271,0))</f>
        <v>140.51657570244595</v>
      </c>
      <c r="L62" s="42">
        <f>INDEX('Omkostningsindeks og vægte'!L$20:L$271,MATCH($F62,'Omkostningsindeks og vægte'!$F$20:$F$271,0))</f>
        <v>154.4447086801427</v>
      </c>
      <c r="M62" s="43">
        <f>INDEX('Omkostningsindeks og vægte'!M$20:M$271,MATCH($F62,'Omkostningsindeks og vægte'!$F$20:$F$271,0))</f>
        <v>100.9936394383714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46113</v>
      </c>
      <c r="G63" s="42">
        <f>INDEX('Omkostningsindeks og vægte'!G$20:G$271,MATCH($F63,'Omkostningsindeks og vægte'!$F$20:$F$271,0))</f>
        <v>129.5</v>
      </c>
      <c r="H63" s="42">
        <f>INDEX('Omkostningsindeks og vægte'!H$20:H$271,MATCH($F63,'Omkostningsindeks og vægte'!$F$20:$F$271,0))</f>
        <v>121.73274725274727</v>
      </c>
      <c r="I63" s="42">
        <f>INDEX('Omkostningsindeks og vægte'!I$20:I$271,MATCH($F63,'Omkostningsindeks og vægte'!$F$20:$F$271,0))</f>
        <v>112.4</v>
      </c>
      <c r="J63" s="106">
        <f>INDEX('Omkostningsindeks og vægte'!J$20:J$271,MATCH($F63,'Omkostningsindeks og vægte'!$F$20:$F$271,0))</f>
        <v>1.9904949999999999</v>
      </c>
      <c r="K63" s="42">
        <f>INDEX('Omkostningsindeks og vægte'!K$20:K$271,MATCH($F63,'Omkostningsindeks og vægte'!$F$20:$F$271,0))</f>
        <v>142.18494036789977</v>
      </c>
      <c r="L63" s="42">
        <f>INDEX('Omkostningsindeks og vægte'!L$20:L$271,MATCH($F63,'Omkostningsindeks og vægte'!$F$20:$F$271,0))</f>
        <v>168.10336900515259</v>
      </c>
      <c r="M63" s="43">
        <f>INDEX('Omkostningsindeks og vægte'!M$20:M$271,MATCH($F63,'Omkostningsindeks og vægte'!$F$20:$F$271,0))</f>
        <v>101.83010709365564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46143</v>
      </c>
      <c r="G64" s="42">
        <f>INDEX('Omkostningsindeks og vægte'!G$20:G$271,MATCH($F64,'Omkostningsindeks og vægte'!$F$20:$F$271,0))</f>
        <v>129.5</v>
      </c>
      <c r="H64" s="42">
        <f>INDEX('Omkostningsindeks og vægte'!H$20:H$271,MATCH($F64,'Omkostningsindeks og vægte'!$F$20:$F$271,0))</f>
        <v>121.68431568431569</v>
      </c>
      <c r="I64" s="42">
        <f>INDEX('Omkostningsindeks og vægte'!I$20:I$271,MATCH($F64,'Omkostningsindeks og vægte'!$F$20:$F$271,0))</f>
        <v>114.2</v>
      </c>
      <c r="J64" s="106">
        <f>INDEX('Omkostningsindeks og vægte'!J$20:J$271,MATCH($F64,'Omkostningsindeks og vægte'!$F$20:$F$271,0))</f>
        <v>2.0586499999999996</v>
      </c>
      <c r="K64" s="42">
        <f>INDEX('Omkostningsindeks og vægte'!K$20:K$271,MATCH($F64,'Omkostningsindeks og vægte'!$F$20:$F$271,0))</f>
        <v>172.4887709723065</v>
      </c>
      <c r="L64" s="42">
        <f>INDEX('Omkostningsindeks og vægte'!L$20:L$271,MATCH($F64,'Omkostningsindeks og vægte'!$F$20:$F$271,0))</f>
        <v>160.41601268331354</v>
      </c>
      <c r="M64" s="43">
        <f>INDEX('Omkostningsindeks og vægte'!M$20:M$271,MATCH($F64,'Omkostningsindeks og vægte'!$F$20:$F$271,0))</f>
        <v>103.5031074156566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46174</v>
      </c>
      <c r="G65" s="42">
        <f>INDEX('Omkostningsindeks og vægte'!G$20:G$271,MATCH($F65,'Omkostningsindeks og vægte'!$F$20:$F$271,0))</f>
        <v>129.5</v>
      </c>
      <c r="H65" s="42">
        <f>INDEX('Omkostningsindeks og vægte'!H$20:H$271,MATCH($F65,'Omkostningsindeks og vægte'!$F$20:$F$271,0))</f>
        <v>121.9749050949051</v>
      </c>
      <c r="I65" s="42">
        <f>INDEX('Omkostningsindeks og vægte'!I$20:I$271,MATCH($F65,'Omkostningsindeks og vægte'!$F$20:$F$271,0))</f>
        <v>112</v>
      </c>
      <c r="J65" s="106">
        <f>INDEX('Omkostningsindeks og vægte'!J$20:J$271,MATCH($F65,'Omkostningsindeks og vægte'!$F$20:$F$271,0))</f>
        <v>2.1096368421052634</v>
      </c>
      <c r="K65" s="42">
        <f>INDEX('Omkostningsindeks og vægte'!K$20:K$271,MATCH($F65,'Omkostningsindeks og vægte'!$F$20:$F$271,0))</f>
        <v>186.52604608853852</v>
      </c>
      <c r="L65" s="42">
        <f>INDEX('Omkostningsindeks og vægte'!L$20:L$271,MATCH($F65,'Omkostningsindeks og vægte'!$F$20:$F$271,0))</f>
        <v>134.82869599682917</v>
      </c>
      <c r="M65" s="43">
        <f>INDEX('Omkostningsindeks og vægte'!M$20:M$271,MATCH($F65,'Omkostningsindeks og vægte'!$F$20:$F$271,0))</f>
        <v>103.60746539705535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46204</v>
      </c>
      <c r="G66" s="47">
        <f>INDEX('Omkostningsindeks og vægte'!G$20:G$271,MATCH($F66,'Omkostningsindeks og vægte'!$F$20:$F$271,0))</f>
        <v>130.1</v>
      </c>
      <c r="H66" s="47">
        <f>INDEX('Omkostningsindeks og vægte'!H$20:H$271,MATCH($F66,'Omkostningsindeks og vægte'!$F$20:$F$271,0))</f>
        <v>122.67716283716284</v>
      </c>
      <c r="I66" s="47">
        <f>INDEX('Omkostningsindeks og vægte'!I$20:I$271,MATCH($F66,'Omkostningsindeks og vægte'!$F$20:$F$271,0))</f>
        <v>112.2</v>
      </c>
      <c r="J66" s="107">
        <f>INDEX('Omkostningsindeks og vægte'!J$20:J$271,MATCH($F66,'Omkostningsindeks og vægte'!$F$20:$F$271,0))</f>
        <v>2.1701777777777784</v>
      </c>
      <c r="K66" s="47">
        <f>INDEX('Omkostningsindeks og vægte'!K$20:K$271,MATCH($F66,'Omkostningsindeks og vægte'!$F$20:$F$271,0))</f>
        <v>181.14700828785126</v>
      </c>
      <c r="L66" s="47">
        <f>INDEX('Omkostningsindeks og vægte'!L$20:L$271,MATCH($F66,'Omkostningsindeks og vægte'!$F$20:$F$271,0))</f>
        <v>145.0692033293698</v>
      </c>
      <c r="M66" s="48">
        <f>INDEX('Omkostningsindeks og vægte'!M$20:M$271,MATCH($F66,'Omkostningsindeks og vægte'!$F$20:$F$271,0))</f>
        <v>103.90942276991819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46235</v>
      </c>
      <c r="G67" s="57">
        <v>130.1</v>
      </c>
      <c r="H67" s="57">
        <v>122.81814668714784</v>
      </c>
      <c r="I67" s="57">
        <v>112.77751728947887</v>
      </c>
      <c r="J67" s="108">
        <v>2.2168444444444453</v>
      </c>
      <c r="K67" s="57">
        <v>178.58870926602674</v>
      </c>
      <c r="L67" s="57">
        <v>144.67246860979793</v>
      </c>
      <c r="M67" s="57">
        <v>103.88421394579606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46266</v>
      </c>
      <c r="G68" s="57">
        <v>130.1</v>
      </c>
      <c r="H68" s="57">
        <v>122.95929255951334</v>
      </c>
      <c r="I68" s="57">
        <v>113.3580071834109</v>
      </c>
      <c r="J68" s="108">
        <v>2.2635111111111121</v>
      </c>
      <c r="K68" s="57">
        <v>176.06654053388755</v>
      </c>
      <c r="L68" s="57">
        <v>144.27681887886666</v>
      </c>
      <c r="M68" s="57">
        <v>103.86121710379119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46296</v>
      </c>
      <c r="G69" s="57">
        <v>130.59130488109875</v>
      </c>
      <c r="H69" s="57">
        <v>123.10060064045977</v>
      </c>
      <c r="I69" s="57">
        <v>113.94148498242417</v>
      </c>
      <c r="J69" s="108">
        <v>2.310177777777779</v>
      </c>
      <c r="K69" s="57">
        <v>173.5799918313657</v>
      </c>
      <c r="L69" s="57">
        <v>143.88225116935308</v>
      </c>
      <c r="M69" s="57">
        <v>104.10504146187111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46327</v>
      </c>
      <c r="G70" s="57">
        <v>131.08446510797916</v>
      </c>
      <c r="H70" s="57">
        <v>123.24207111640153</v>
      </c>
      <c r="I70" s="57">
        <v>114.52796606590231</v>
      </c>
      <c r="J70" s="108">
        <v>2.3568444444444459</v>
      </c>
      <c r="K70" s="57">
        <v>171.128560104683</v>
      </c>
      <c r="L70" s="57">
        <v>143.48876252214905</v>
      </c>
      <c r="M70" s="57">
        <v>104.35203022486159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46357</v>
      </c>
      <c r="G71" s="57">
        <v>131.57948768710114</v>
      </c>
      <c r="H71" s="57">
        <v>123.38370417396726</v>
      </c>
      <c r="I71" s="57">
        <v>115.11746589238989</v>
      </c>
      <c r="J71" s="108">
        <v>2.4035111111111127</v>
      </c>
      <c r="K71" s="57">
        <v>168.71174940457823</v>
      </c>
      <c r="L71" s="57">
        <v>143.09634998623892</v>
      </c>
      <c r="M71" s="57">
        <v>104.60216425471022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46388</v>
      </c>
      <c r="G72" s="57">
        <v>131.92532291760708</v>
      </c>
      <c r="H72" s="57">
        <v>123.54702155127249</v>
      </c>
      <c r="I72" s="57">
        <v>115.26984162739831</v>
      </c>
      <c r="J72" s="108">
        <v>2.4257333333333349</v>
      </c>
      <c r="K72" s="57">
        <v>167.93936176874195</v>
      </c>
      <c r="L72" s="57">
        <v>144.279069524335</v>
      </c>
      <c r="M72" s="57">
        <v>104.80847715083985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46419</v>
      </c>
      <c r="G73" s="57">
        <v>132.272067119631</v>
      </c>
      <c r="H73" s="57">
        <v>123.71055510433537</v>
      </c>
      <c r="I73" s="57">
        <v>115.4224190552119</v>
      </c>
      <c r="J73" s="108">
        <v>2.447955555555557</v>
      </c>
      <c r="K73" s="57">
        <v>167.17051023908738</v>
      </c>
      <c r="L73" s="57">
        <v>145.47156447253712</v>
      </c>
      <c r="M73" s="57">
        <v>105.01563494264454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46447</v>
      </c>
      <c r="G74" s="57">
        <v>132.61972268225637</v>
      </c>
      <c r="H74" s="57">
        <v>123.87430511929786</v>
      </c>
      <c r="I74" s="57">
        <v>115.57519844280222</v>
      </c>
      <c r="J74" s="108">
        <v>2.4701777777777791</v>
      </c>
      <c r="K74" s="57">
        <v>166.40517862679121</v>
      </c>
      <c r="L74" s="57">
        <v>146.67391562653663</v>
      </c>
      <c r="M74" s="57">
        <v>105.22363931310396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46478</v>
      </c>
      <c r="G75" s="57">
        <v>132.96829200084591</v>
      </c>
      <c r="H75" s="57">
        <v>124.0382718826807</v>
      </c>
      <c r="I75" s="57">
        <v>115.7281800574942</v>
      </c>
      <c r="J75" s="108">
        <v>2.4924000000000013</v>
      </c>
      <c r="K75" s="57">
        <v>165.82117738969117</v>
      </c>
      <c r="L75" s="57">
        <v>138.57516769292741</v>
      </c>
      <c r="M75" s="57">
        <v>105.30813355443361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46508</v>
      </c>
      <c r="G76" s="57">
        <v>133.31777747705817</v>
      </c>
      <c r="H76" s="57">
        <v>124.2024556813839</v>
      </c>
      <c r="I76" s="57">
        <v>115.88136416696662</v>
      </c>
      <c r="J76" s="108">
        <v>2.5146222222222234</v>
      </c>
      <c r="K76" s="57">
        <v>165.23922571287375</v>
      </c>
      <c r="L76" s="57">
        <v>130.92360028089874</v>
      </c>
      <c r="M76" s="57">
        <v>105.39966268650996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46539</v>
      </c>
      <c r="G77" s="57">
        <v>133.66818151886415</v>
      </c>
      <c r="H77" s="57">
        <v>124.36685680268718</v>
      </c>
      <c r="I77" s="57">
        <v>116.03475103925258</v>
      </c>
      <c r="J77" s="108">
        <v>2.5368444444444456</v>
      </c>
      <c r="K77" s="57">
        <v>164.65931640337925</v>
      </c>
      <c r="L77" s="57">
        <v>123.69452186769672</v>
      </c>
      <c r="M77" s="57">
        <v>105.49787429535419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46569</v>
      </c>
      <c r="G78" s="27">
        <v>134.0195065405637</v>
      </c>
      <c r="H78" s="27">
        <v>124.53147553425057</v>
      </c>
      <c r="I78" s="27">
        <v>116.18834094273998</v>
      </c>
      <c r="J78" s="83">
        <v>2.5590666666666677</v>
      </c>
      <c r="K78" s="27">
        <v>164.19774808071574</v>
      </c>
      <c r="L78" s="27">
        <v>121.96795769383188</v>
      </c>
      <c r="M78" s="27">
        <v>105.68130385478656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46600</v>
      </c>
      <c r="G79" s="27">
        <v>134.37175496280233</v>
      </c>
      <c r="H79" s="27">
        <v>124.69631216411483</v>
      </c>
      <c r="I79" s="27">
        <v>116.34213414617194</v>
      </c>
      <c r="J79" s="83">
        <v>2.5812888888888899</v>
      </c>
      <c r="K79" s="27">
        <v>163.73747361327489</v>
      </c>
      <c r="L79" s="27">
        <v>120.26549340572966</v>
      </c>
      <c r="M79" s="27">
        <v>105.86567909345972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46631</v>
      </c>
      <c r="G80" s="27">
        <v>134.7249292125878</v>
      </c>
      <c r="H80" s="27">
        <v>124.86136698070199</v>
      </c>
      <c r="I80" s="27">
        <v>116.49613091864731</v>
      </c>
      <c r="J80" s="83">
        <v>2.603511111111112</v>
      </c>
      <c r="K80" s="27">
        <v>163.27848937415843</v>
      </c>
      <c r="L80" s="27">
        <v>118.58679261016323</v>
      </c>
      <c r="M80" s="27">
        <v>106.05099637332681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46661</v>
      </c>
      <c r="G81" s="27">
        <v>135.07903172330685</v>
      </c>
      <c r="H81" s="27">
        <v>125.02664027281585</v>
      </c>
      <c r="I81" s="27">
        <v>116.65033152962116</v>
      </c>
      <c r="J81" s="83">
        <v>2.6257333333333341</v>
      </c>
      <c r="K81" s="27">
        <v>162.8869052459732</v>
      </c>
      <c r="L81" s="27">
        <v>122.73420766305448</v>
      </c>
      <c r="M81" s="27">
        <v>106.32361564498285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46692</v>
      </c>
      <c r="G82" s="27">
        <v>135.43406493474205</v>
      </c>
      <c r="H82" s="27">
        <v>125.19213232964252</v>
      </c>
      <c r="I82" s="27">
        <v>116.80473624890517</v>
      </c>
      <c r="J82" s="83">
        <v>2.6479555555555563</v>
      </c>
      <c r="K82" s="27">
        <v>162.49626023799931</v>
      </c>
      <c r="L82" s="27">
        <v>127.02667303092889</v>
      </c>
      <c r="M82" s="27">
        <v>106.59889803578072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46722</v>
      </c>
      <c r="G83" s="27">
        <v>135.79003129308845</v>
      </c>
      <c r="H83" s="27">
        <v>125.35784344075083</v>
      </c>
      <c r="I83" s="27">
        <v>116.95934534666823</v>
      </c>
      <c r="J83" s="83">
        <v>2.6701777777777784</v>
      </c>
      <c r="K83" s="27">
        <v>162.10655209798313</v>
      </c>
      <c r="L83" s="27">
        <v>131.46926165527134</v>
      </c>
      <c r="M83" s="27">
        <v>106.87691740907239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/>
      <c r="G84" s="27"/>
      <c r="H84" s="27"/>
      <c r="I84" s="27"/>
      <c r="J84" s="83"/>
      <c r="K84" s="27"/>
      <c r="L84" s="27"/>
      <c r="M84" s="27"/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/>
      <c r="G85" s="27"/>
      <c r="H85" s="27"/>
      <c r="I85" s="27"/>
      <c r="J85" s="83"/>
      <c r="K85" s="27"/>
      <c r="L85" s="27"/>
      <c r="M85" s="27"/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/>
      <c r="G86" s="27"/>
      <c r="H86" s="27"/>
      <c r="I86" s="27"/>
      <c r="J86" s="83"/>
      <c r="K86" s="27"/>
      <c r="L86" s="27"/>
      <c r="M86" s="27"/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0" width="15" style="4" customWidth="1"/>
    <col min="11" max="12" width="20.66406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36</v>
      </c>
      <c r="K19" s="59" t="s">
        <v>49</v>
      </c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36</v>
      </c>
      <c r="U19" s="59" t="s">
        <v>49</v>
      </c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>
        <v>95.5</v>
      </c>
      <c r="M20" s="85">
        <v>81.968089509171691</v>
      </c>
      <c r="N20" s="94"/>
      <c r="O20" s="6"/>
      <c r="P20" s="25">
        <v>43831</v>
      </c>
      <c r="Q20" s="104">
        <f t="shared" ref="Q20:Q31" si="0">IFERROR((G20*O$292)/$M20*(100/O$293),"")</f>
        <v>0.69786658985127192</v>
      </c>
      <c r="R20" s="104">
        <f t="shared" ref="R20:R83" si="1">IFERROR((H20*P$292)/$M20*(100/P$293),"")</f>
        <v>7.3691565476619092E-2</v>
      </c>
      <c r="S20" s="104">
        <f t="shared" ref="S20:S83" si="2">IFERROR((I20*Q$292)/$M20*(100/Q$293),"")</f>
        <v>0.14814577946881799</v>
      </c>
      <c r="T20" s="104">
        <f t="shared" ref="T20:T83" si="3">IFERROR((J20*R$292)/$M20*(100/R$293),"")</f>
        <v>-2.9274939212305998E-3</v>
      </c>
      <c r="U20" s="104">
        <f t="shared" ref="U20:U83" si="4">IFERROR((K20*S$292)/$M20*(100/S$293),"")</f>
        <v>6.6548049442494497E-2</v>
      </c>
      <c r="V20" s="104">
        <f t="shared" ref="V20:V83" si="5">IFERROR((L20*T$292)/$M20*(100/T$293),"")</f>
        <v>1.6675509682027054E-2</v>
      </c>
      <c r="W20" s="105">
        <f>IF(M20="","",SUM(Q20:V20))</f>
        <v>0.99999999999999989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>
        <v>96.4</v>
      </c>
      <c r="M21" s="85">
        <v>82.07970485464692</v>
      </c>
      <c r="N21" s="72">
        <f>IF(OR(M20="",M21=""),"",M21/M20-1)</f>
        <v>1.3616926555637399E-3</v>
      </c>
      <c r="O21" s="6"/>
      <c r="P21" s="25">
        <v>43862</v>
      </c>
      <c r="Q21" s="104">
        <f t="shared" si="0"/>
        <v>0.69691760227072685</v>
      </c>
      <c r="R21" s="104">
        <f t="shared" si="1"/>
        <v>7.3448599427806308E-2</v>
      </c>
      <c r="S21" s="104">
        <f t="shared" si="2"/>
        <v>0.14809891653926638</v>
      </c>
      <c r="T21" s="104">
        <f t="shared" si="3"/>
        <v>-2.8309162343332747E-3</v>
      </c>
      <c r="U21" s="104">
        <f t="shared" si="4"/>
        <v>6.7556026656537302E-2</v>
      </c>
      <c r="V21" s="104">
        <f t="shared" si="5"/>
        <v>1.6809771339996435E-2</v>
      </c>
      <c r="W21" s="105">
        <f t="shared" ref="W21:W84" si="6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>
        <v>90.5</v>
      </c>
      <c r="M22" s="85">
        <v>82.293687879102009</v>
      </c>
      <c r="N22" s="72">
        <f t="shared" ref="N22:N85" si="7">IF(OR(M21="",M22=""),"",M22/M21-1)</f>
        <v>2.6070150329369213E-3</v>
      </c>
      <c r="O22" s="6"/>
      <c r="P22" s="25">
        <v>43891</v>
      </c>
      <c r="Q22" s="104">
        <f t="shared" si="0"/>
        <v>0.695105451908126</v>
      </c>
      <c r="R22" s="104">
        <f t="shared" si="1"/>
        <v>7.3328808740535739E-2</v>
      </c>
      <c r="S22" s="104">
        <f t="shared" si="2"/>
        <v>0.14894734274495677</v>
      </c>
      <c r="T22" s="104">
        <f t="shared" si="3"/>
        <v>-2.8757257412215641E-3</v>
      </c>
      <c r="U22" s="104">
        <f t="shared" si="4"/>
        <v>6.9754199030390582E-2</v>
      </c>
      <c r="V22" s="104">
        <f t="shared" si="5"/>
        <v>1.5739923317212565E-2</v>
      </c>
      <c r="W22" s="105">
        <f t="shared" si="6"/>
        <v>1.0000000000000002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>
        <v>86.3</v>
      </c>
      <c r="M23" s="85">
        <v>82.493824508623618</v>
      </c>
      <c r="N23" s="72">
        <f t="shared" si="7"/>
        <v>2.431980321694116E-3</v>
      </c>
      <c r="O23" s="6"/>
      <c r="P23" s="25">
        <v>43922</v>
      </c>
      <c r="Q23" s="104">
        <f t="shared" si="0"/>
        <v>0.699948440151824</v>
      </c>
      <c r="R23" s="104">
        <f t="shared" si="1"/>
        <v>7.3577028963136837E-2</v>
      </c>
      <c r="S23" s="104">
        <f t="shared" si="2"/>
        <v>0.14873980027344133</v>
      </c>
      <c r="T23" s="104">
        <f t="shared" si="3"/>
        <v>-2.8764852685538612E-3</v>
      </c>
      <c r="U23" s="104">
        <f t="shared" si="4"/>
        <v>6.5638178275112952E-2</v>
      </c>
      <c r="V23" s="104">
        <f t="shared" si="5"/>
        <v>1.4973037605038772E-2</v>
      </c>
      <c r="W23" s="105">
        <f t="shared" si="6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>
        <v>85.4</v>
      </c>
      <c r="M24" s="85">
        <v>82.15484171730489</v>
      </c>
      <c r="N24" s="72">
        <f t="shared" si="7"/>
        <v>-4.1091899101282081E-3</v>
      </c>
      <c r="O24" s="6"/>
      <c r="P24" s="25">
        <v>43952</v>
      </c>
      <c r="Q24" s="104">
        <f t="shared" si="0"/>
        <v>0.70283652892495196</v>
      </c>
      <c r="R24" s="104">
        <f t="shared" si="1"/>
        <v>7.3666678440215141E-2</v>
      </c>
      <c r="S24" s="104">
        <f t="shared" si="2"/>
        <v>0.14966242303008279</v>
      </c>
      <c r="T24" s="104">
        <f t="shared" si="3"/>
        <v>-2.5627963075801584E-3</v>
      </c>
      <c r="U24" s="104">
        <f t="shared" si="4"/>
        <v>6.1519141550437209E-2</v>
      </c>
      <c r="V24" s="104">
        <f t="shared" si="5"/>
        <v>1.4878024361893099E-2</v>
      </c>
      <c r="W24" s="105">
        <f t="shared" si="6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>
        <v>81.2</v>
      </c>
      <c r="M25" s="85">
        <v>81.807529048981536</v>
      </c>
      <c r="N25" s="72">
        <f t="shared" si="7"/>
        <v>-4.2275374288768264E-3</v>
      </c>
      <c r="O25" s="6"/>
      <c r="P25" s="25">
        <v>43983</v>
      </c>
      <c r="Q25" s="104">
        <f t="shared" si="0"/>
        <v>0.70582041113107374</v>
      </c>
      <c r="R25" s="104">
        <f t="shared" si="1"/>
        <v>7.3907813148308979E-2</v>
      </c>
      <c r="S25" s="104">
        <f t="shared" si="2"/>
        <v>0.15029781265857522</v>
      </c>
      <c r="T25" s="104">
        <f t="shared" si="3"/>
        <v>-8.6947576146653781E-4</v>
      </c>
      <c r="U25" s="104">
        <f t="shared" si="4"/>
        <v>5.6637062590520461E-2</v>
      </c>
      <c r="V25" s="104">
        <f t="shared" si="5"/>
        <v>1.4206376232988083E-2</v>
      </c>
      <c r="W25" s="105">
        <f t="shared" si="6"/>
        <v>0.99999999999999989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>
        <v>81.2</v>
      </c>
      <c r="M26" s="85">
        <v>81.591583810230077</v>
      </c>
      <c r="N26" s="72">
        <f t="shared" si="7"/>
        <v>-2.6396743828085434E-3</v>
      </c>
      <c r="O26" s="6"/>
      <c r="P26" s="25">
        <v>44013</v>
      </c>
      <c r="Q26" s="104">
        <f t="shared" si="0"/>
        <v>0.70768847827819337</v>
      </c>
      <c r="R26" s="104">
        <f t="shared" si="1"/>
        <v>7.40316164116568E-2</v>
      </c>
      <c r="S26" s="104">
        <f t="shared" si="2"/>
        <v>0.15085111658846673</v>
      </c>
      <c r="T26" s="104">
        <f t="shared" si="3"/>
        <v>-9.0093101098517425E-4</v>
      </c>
      <c r="U26" s="104">
        <f t="shared" si="4"/>
        <v>5.408574404193997E-2</v>
      </c>
      <c r="V26" s="104">
        <f t="shared" si="5"/>
        <v>1.4243975690728244E-2</v>
      </c>
      <c r="W26" s="105">
        <f t="shared" si="6"/>
        <v>0.99999999999999989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>
        <v>81.2</v>
      </c>
      <c r="M27" s="85">
        <v>81.820125832571904</v>
      </c>
      <c r="N27" s="72">
        <f t="shared" si="7"/>
        <v>2.8010489767349434E-3</v>
      </c>
      <c r="O27" s="6"/>
      <c r="P27" s="25">
        <v>44044</v>
      </c>
      <c r="Q27" s="104">
        <f t="shared" si="0"/>
        <v>0.70571174511666457</v>
      </c>
      <c r="R27" s="104">
        <f t="shared" si="1"/>
        <v>7.389643452088214E-2</v>
      </c>
      <c r="S27" s="104">
        <f t="shared" si="2"/>
        <v>0.15073991992010072</v>
      </c>
      <c r="T27" s="104">
        <f t="shared" si="3"/>
        <v>-1.1806315356998928E-3</v>
      </c>
      <c r="U27" s="104">
        <f t="shared" si="4"/>
        <v>5.6628342916560208E-2</v>
      </c>
      <c r="V27" s="104">
        <f t="shared" si="5"/>
        <v>1.4204189061492204E-2</v>
      </c>
      <c r="W27" s="105">
        <f t="shared" si="6"/>
        <v>0.99999999999999989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>
        <v>82.9</v>
      </c>
      <c r="M28" s="85">
        <v>82.065041762604778</v>
      </c>
      <c r="N28" s="72">
        <f t="shared" si="7"/>
        <v>2.9933458002013857E-3</v>
      </c>
      <c r="O28" s="6"/>
      <c r="P28" s="25">
        <v>44075</v>
      </c>
      <c r="Q28" s="104">
        <f t="shared" si="0"/>
        <v>0.70360561021831947</v>
      </c>
      <c r="R28" s="104">
        <f t="shared" si="1"/>
        <v>7.4247028068915866E-2</v>
      </c>
      <c r="S28" s="104">
        <f t="shared" si="2"/>
        <v>0.15059928861628791</v>
      </c>
      <c r="T28" s="104">
        <f t="shared" si="3"/>
        <v>-1.3227442347425345E-3</v>
      </c>
      <c r="U28" s="104">
        <f t="shared" si="4"/>
        <v>5.8412528585202635E-2</v>
      </c>
      <c r="V28" s="104">
        <f t="shared" si="5"/>
        <v>1.445828874601662E-2</v>
      </c>
      <c r="W28" s="105">
        <f t="shared" si="6"/>
        <v>0.99999999999999989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>
        <v>83.7</v>
      </c>
      <c r="M29" s="85">
        <v>82.833779770074472</v>
      </c>
      <c r="N29" s="72">
        <f t="shared" si="7"/>
        <v>9.367423582059109E-3</v>
      </c>
      <c r="O29" s="6"/>
      <c r="P29" s="25">
        <v>44105</v>
      </c>
      <c r="Q29" s="104">
        <f t="shared" si="0"/>
        <v>0.7061794078182837</v>
      </c>
      <c r="R29" s="104">
        <f t="shared" si="1"/>
        <v>7.3275064013724051E-2</v>
      </c>
      <c r="S29" s="104">
        <f t="shared" si="2"/>
        <v>0.14966120687616627</v>
      </c>
      <c r="T29" s="104">
        <f t="shared" si="3"/>
        <v>-1.4484494395828416E-3</v>
      </c>
      <c r="U29" s="104">
        <f t="shared" si="4"/>
        <v>5.7870431738233953E-2</v>
      </c>
      <c r="V29" s="104">
        <f t="shared" si="5"/>
        <v>1.4462338993174952E-2</v>
      </c>
      <c r="W29" s="105">
        <f t="shared" si="6"/>
        <v>1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>
        <v>82.9</v>
      </c>
      <c r="M30" s="85">
        <v>82.682560383839743</v>
      </c>
      <c r="N30" s="72">
        <f t="shared" si="7"/>
        <v>-1.8255763126404645E-3</v>
      </c>
      <c r="O30" s="6"/>
      <c r="P30" s="25">
        <v>44136</v>
      </c>
      <c r="Q30" s="104">
        <f t="shared" si="0"/>
        <v>0.70747095002653348</v>
      </c>
      <c r="R30" s="104">
        <f t="shared" si="1"/>
        <v>7.333821970415913E-2</v>
      </c>
      <c r="S30" s="104">
        <f t="shared" si="2"/>
        <v>0.14978145991224681</v>
      </c>
      <c r="T30" s="104">
        <f t="shared" si="3"/>
        <v>-1.584419962424077E-3</v>
      </c>
      <c r="U30" s="104">
        <f t="shared" si="4"/>
        <v>5.6643483988265284E-2</v>
      </c>
      <c r="V30" s="104">
        <f t="shared" si="5"/>
        <v>1.4350306331219483E-2</v>
      </c>
      <c r="W30" s="105">
        <f t="shared" si="6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>
        <v>86.3</v>
      </c>
      <c r="M31" s="85">
        <v>82.711374366623232</v>
      </c>
      <c r="N31" s="72">
        <f t="shared" si="7"/>
        <v>3.4848924186348107E-4</v>
      </c>
      <c r="O31" s="6"/>
      <c r="P31" s="25">
        <v>44166</v>
      </c>
      <c r="Q31" s="104">
        <f t="shared" si="0"/>
        <v>0.7072244899002208</v>
      </c>
      <c r="R31" s="104">
        <f t="shared" si="1"/>
        <v>7.3454338024167606E-2</v>
      </c>
      <c r="S31" s="104">
        <f t="shared" si="2"/>
        <v>0.14942245857181011</v>
      </c>
      <c r="T31" s="104">
        <f t="shared" si="3"/>
        <v>-1.5375724797215924E-3</v>
      </c>
      <c r="U31" s="104">
        <f t="shared" si="4"/>
        <v>5.6502630896665594E-2</v>
      </c>
      <c r="V31" s="104">
        <f t="shared" si="5"/>
        <v>1.4933655086857409E-2</v>
      </c>
      <c r="W31" s="105">
        <f t="shared" si="6"/>
        <v>0.99999999999999989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>
        <v>78.7</v>
      </c>
      <c r="M32" s="85">
        <v>82.585507003409106</v>
      </c>
      <c r="N32" s="72">
        <f t="shared" si="7"/>
        <v>-1.5217660712082415E-3</v>
      </c>
      <c r="O32" s="6"/>
      <c r="P32" s="25">
        <v>44197</v>
      </c>
      <c r="Q32" s="72">
        <f>IFERROR((G32*O$292)/$M32*(100/O$293),"")</f>
        <v>0.70765014828220252</v>
      </c>
      <c r="R32" s="72">
        <f t="shared" si="1"/>
        <v>7.3495347251429644E-2</v>
      </c>
      <c r="S32" s="72">
        <f t="shared" si="2"/>
        <v>0.15011112603561502</v>
      </c>
      <c r="T32" s="72">
        <f t="shared" si="3"/>
        <v>-1.6059524097301425E-3</v>
      </c>
      <c r="U32" s="72">
        <f t="shared" si="4"/>
        <v>5.6710050651108478E-2</v>
      </c>
      <c r="V32" s="72">
        <f t="shared" si="5"/>
        <v>1.363928018937457E-2</v>
      </c>
      <c r="W32" s="74">
        <f t="shared" si="6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>
        <v>82</v>
      </c>
      <c r="M33" s="85">
        <v>82.853946228121004</v>
      </c>
      <c r="N33" s="72">
        <f t="shared" si="7"/>
        <v>3.2504398707731141E-3</v>
      </c>
      <c r="O33" s="6"/>
      <c r="P33" s="25">
        <v>44228</v>
      </c>
      <c r="Q33" s="72">
        <f t="shared" ref="Q33:Q96" si="8">IFERROR((G33*O$292)/$M33*(100/O$293),"")</f>
        <v>0.70535742638034982</v>
      </c>
      <c r="R33" s="72">
        <f t="shared" si="1"/>
        <v>7.311580581128517E-2</v>
      </c>
      <c r="S33" s="72">
        <f t="shared" si="2"/>
        <v>0.14931848535713005</v>
      </c>
      <c r="T33" s="72">
        <f t="shared" si="3"/>
        <v>-1.5664374969640805E-3</v>
      </c>
      <c r="U33" s="72">
        <f t="shared" si="4"/>
        <v>5.9609568821990339E-2</v>
      </c>
      <c r="V33" s="72">
        <f t="shared" si="5"/>
        <v>1.4165151126208605E-2</v>
      </c>
      <c r="W33" s="74">
        <f t="shared" si="6"/>
        <v>1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>
        <v>81.2</v>
      </c>
      <c r="M34" s="85">
        <v>83.083119857194646</v>
      </c>
      <c r="N34" s="72">
        <f t="shared" si="7"/>
        <v>2.7659953388661229E-3</v>
      </c>
      <c r="O34" s="6"/>
      <c r="P34" s="25">
        <v>44256</v>
      </c>
      <c r="Q34" s="72">
        <f t="shared" si="8"/>
        <v>0.7034117926406025</v>
      </c>
      <c r="R34" s="72">
        <f t="shared" si="1"/>
        <v>7.3055158804623557E-2</v>
      </c>
      <c r="S34" s="72">
        <f t="shared" si="2"/>
        <v>0.15043385765274345</v>
      </c>
      <c r="T34" s="72">
        <f t="shared" si="3"/>
        <v>-1.6605782242238222E-3</v>
      </c>
      <c r="U34" s="72">
        <f t="shared" si="4"/>
        <v>6.0771506066820288E-2</v>
      </c>
      <c r="V34" s="72">
        <f t="shared" si="5"/>
        <v>1.3988263059434123E-2</v>
      </c>
      <c r="W34" s="74">
        <f t="shared" si="6"/>
        <v>1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>
        <v>87.9</v>
      </c>
      <c r="M35" s="85">
        <v>83.999656985005956</v>
      </c>
      <c r="N35" s="72">
        <f t="shared" si="7"/>
        <v>1.1031568498952371E-2</v>
      </c>
      <c r="O35" s="6"/>
      <c r="P35" s="25">
        <v>44287</v>
      </c>
      <c r="Q35" s="72">
        <f t="shared" si="8"/>
        <v>0.7021490453470699</v>
      </c>
      <c r="R35" s="72">
        <f t="shared" si="1"/>
        <v>7.2676522147603007E-2</v>
      </c>
      <c r="S35" s="72">
        <f t="shared" si="2"/>
        <v>0.14909456025562529</v>
      </c>
      <c r="T35" s="72">
        <f t="shared" si="3"/>
        <v>-1.5699369378662784E-3</v>
      </c>
      <c r="U35" s="72">
        <f t="shared" si="4"/>
        <v>6.2672564655462656E-2</v>
      </c>
      <c r="V35" s="72">
        <f t="shared" si="5"/>
        <v>1.4977244532105458E-2</v>
      </c>
      <c r="W35" s="74">
        <f t="shared" si="6"/>
        <v>1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>
        <v>86.3</v>
      </c>
      <c r="M36" s="85">
        <v>84.242764678023434</v>
      </c>
      <c r="N36" s="72">
        <f t="shared" si="7"/>
        <v>2.8941510208890797E-3</v>
      </c>
      <c r="O36" s="6"/>
      <c r="P36" s="25">
        <v>44317</v>
      </c>
      <c r="Q36" s="72">
        <f t="shared" si="8"/>
        <v>0.70012278427620933</v>
      </c>
      <c r="R36" s="72">
        <f t="shared" si="1"/>
        <v>7.2536338172605408E-2</v>
      </c>
      <c r="S36" s="72">
        <f t="shared" si="2"/>
        <v>0.14941741528262026</v>
      </c>
      <c r="T36" s="72">
        <f t="shared" si="3"/>
        <v>-1.4304219641707648E-3</v>
      </c>
      <c r="U36" s="72">
        <f t="shared" si="4"/>
        <v>6.4691697619179533E-2</v>
      </c>
      <c r="V36" s="72">
        <f t="shared" si="5"/>
        <v>1.4662186613556321E-2</v>
      </c>
      <c r="W36" s="74">
        <f t="shared" si="6"/>
        <v>1.0000000000000002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>
        <v>87.1</v>
      </c>
      <c r="M37" s="85">
        <v>84.209308626792492</v>
      </c>
      <c r="N37" s="72">
        <f t="shared" si="7"/>
        <v>-3.9713857158907295E-4</v>
      </c>
      <c r="O37" s="6"/>
      <c r="P37" s="25">
        <v>44348</v>
      </c>
      <c r="Q37" s="72">
        <f t="shared" si="8"/>
        <v>0.70040094050526114</v>
      </c>
      <c r="R37" s="72">
        <f t="shared" si="1"/>
        <v>7.2843450580267685E-2</v>
      </c>
      <c r="S37" s="72">
        <f t="shared" si="2"/>
        <v>0.14992882498532933</v>
      </c>
      <c r="T37" s="72">
        <f t="shared" si="3"/>
        <v>-1.4454586313098147E-3</v>
      </c>
      <c r="U37" s="72">
        <f t="shared" si="4"/>
        <v>6.3468258413767617E-2</v>
      </c>
      <c r="V37" s="72">
        <f t="shared" si="5"/>
        <v>1.4803984146683956E-2</v>
      </c>
      <c r="W37" s="74">
        <f t="shared" si="6"/>
        <v>0.99999999999999978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>
        <v>88.8</v>
      </c>
      <c r="M38" s="85">
        <v>84.48906629928625</v>
      </c>
      <c r="N38" s="72">
        <f t="shared" si="7"/>
        <v>3.3221703996362262E-3</v>
      </c>
      <c r="O38" s="6"/>
      <c r="P38" s="25">
        <v>44378</v>
      </c>
      <c r="Q38" s="72">
        <f t="shared" si="8"/>
        <v>0.69935682907314156</v>
      </c>
      <c r="R38" s="72">
        <f t="shared" si="1"/>
        <v>7.2740939775815208E-2</v>
      </c>
      <c r="S38" s="72">
        <f t="shared" si="2"/>
        <v>0.14973275174196843</v>
      </c>
      <c r="T38" s="72">
        <f t="shared" si="3"/>
        <v>-1.4358656523719799E-3</v>
      </c>
      <c r="U38" s="72">
        <f t="shared" si="4"/>
        <v>6.4562395020919455E-2</v>
      </c>
      <c r="V38" s="72">
        <f t="shared" si="5"/>
        <v>1.5042950040527414E-2</v>
      </c>
      <c r="W38" s="74">
        <f t="shared" si="6"/>
        <v>1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>
        <v>90.5</v>
      </c>
      <c r="M39" s="85">
        <v>84.679181434156447</v>
      </c>
      <c r="N39" s="72">
        <f t="shared" si="7"/>
        <v>2.250174409511807E-3</v>
      </c>
      <c r="O39" s="6"/>
      <c r="P39" s="25">
        <v>44409</v>
      </c>
      <c r="Q39" s="72">
        <f t="shared" si="8"/>
        <v>0.69778668732602256</v>
      </c>
      <c r="R39" s="72">
        <f t="shared" si="1"/>
        <v>7.2646814898571596E-2</v>
      </c>
      <c r="S39" s="72">
        <f t="shared" si="2"/>
        <v>0.1496962756166704</v>
      </c>
      <c r="T39" s="72">
        <f t="shared" si="3"/>
        <v>-1.4408637196958525E-3</v>
      </c>
      <c r="U39" s="72">
        <f t="shared" si="4"/>
        <v>6.601457125972468E-2</v>
      </c>
      <c r="V39" s="72">
        <f t="shared" si="5"/>
        <v>1.5296514618706694E-2</v>
      </c>
      <c r="W39" s="74">
        <f t="shared" si="6"/>
        <v>1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>
        <v>104.8</v>
      </c>
      <c r="M40" s="85">
        <v>85.052759893884229</v>
      </c>
      <c r="N40" s="72">
        <f t="shared" si="7"/>
        <v>4.4116919105821051E-3</v>
      </c>
      <c r="O40" s="6"/>
      <c r="P40" s="25">
        <v>44440</v>
      </c>
      <c r="Q40" s="72">
        <f t="shared" si="8"/>
        <v>0.69472178883013558</v>
      </c>
      <c r="R40" s="72">
        <f t="shared" si="1"/>
        <v>7.2809912097683865E-2</v>
      </c>
      <c r="S40" s="72">
        <f t="shared" si="2"/>
        <v>0.14918795046418959</v>
      </c>
      <c r="T40" s="72">
        <f t="shared" si="3"/>
        <v>-1.4345349932705937E-3</v>
      </c>
      <c r="U40" s="72">
        <f t="shared" si="4"/>
        <v>6.707915405591082E-2</v>
      </c>
      <c r="V40" s="72">
        <f t="shared" si="5"/>
        <v>1.7635729545350896E-2</v>
      </c>
      <c r="W40" s="74">
        <f t="shared" si="6"/>
        <v>1.0000000000000002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>
        <v>108.1</v>
      </c>
      <c r="M41" s="85">
        <v>86.481371991972907</v>
      </c>
      <c r="N41" s="72">
        <f t="shared" si="7"/>
        <v>1.6796775317709622E-2</v>
      </c>
      <c r="O41" s="6"/>
      <c r="P41" s="25">
        <v>44470</v>
      </c>
      <c r="Q41" s="72">
        <f t="shared" si="8"/>
        <v>0.69943907092433233</v>
      </c>
      <c r="R41" s="72">
        <f t="shared" si="1"/>
        <v>7.1471651722591317E-2</v>
      </c>
      <c r="S41" s="72">
        <f t="shared" si="2"/>
        <v>0.14687019278556593</v>
      </c>
      <c r="T41" s="72">
        <f t="shared" si="3"/>
        <v>-1.4108374732230606E-3</v>
      </c>
      <c r="U41" s="72">
        <f t="shared" si="4"/>
        <v>6.5739372491625384E-2</v>
      </c>
      <c r="V41" s="72">
        <f t="shared" si="5"/>
        <v>1.7890549549108237E-2</v>
      </c>
      <c r="W41" s="74">
        <f t="shared" si="6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>
        <v>109</v>
      </c>
      <c r="M42" s="85">
        <v>86.725894372680841</v>
      </c>
      <c r="N42" s="72">
        <f t="shared" si="7"/>
        <v>2.82745723241562E-3</v>
      </c>
      <c r="O42" s="6"/>
      <c r="P42" s="25">
        <v>44501</v>
      </c>
      <c r="Q42" s="72">
        <f t="shared" si="8"/>
        <v>0.69746701277469103</v>
      </c>
      <c r="R42" s="72">
        <f t="shared" si="1"/>
        <v>7.1472802354981366E-2</v>
      </c>
      <c r="S42" s="72">
        <f t="shared" si="2"/>
        <v>0.14733395315004896</v>
      </c>
      <c r="T42" s="72">
        <f t="shared" si="3"/>
        <v>-1.4336187369143932E-3</v>
      </c>
      <c r="U42" s="72">
        <f t="shared" si="4"/>
        <v>6.7171213014876358E-2</v>
      </c>
      <c r="V42" s="72">
        <f t="shared" si="5"/>
        <v>1.7988637442316702E-2</v>
      </c>
      <c r="W42" s="74">
        <f t="shared" si="6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>
        <v>133.4</v>
      </c>
      <c r="M43" s="85">
        <v>87.692139585724547</v>
      </c>
      <c r="N43" s="72">
        <f t="shared" si="7"/>
        <v>1.1141369253472755E-2</v>
      </c>
      <c r="O43" s="6"/>
      <c r="P43" s="25">
        <v>44531</v>
      </c>
      <c r="Q43" s="72">
        <f t="shared" si="8"/>
        <v>0.68978189794532108</v>
      </c>
      <c r="R43" s="72">
        <f t="shared" si="1"/>
        <v>7.1353374399375072E-2</v>
      </c>
      <c r="S43" s="72">
        <f t="shared" si="2"/>
        <v>0.14643402651268553</v>
      </c>
      <c r="T43" s="72">
        <f t="shared" si="3"/>
        <v>-1.8280181485310031E-3</v>
      </c>
      <c r="U43" s="72">
        <f t="shared" si="4"/>
        <v>7.2485847203329387E-2</v>
      </c>
      <c r="V43" s="72">
        <f t="shared" si="5"/>
        <v>2.1772872087820125E-2</v>
      </c>
      <c r="W43" s="74">
        <f t="shared" si="6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>
        <v>133.4</v>
      </c>
      <c r="M44" s="85">
        <v>87.096387047604964</v>
      </c>
      <c r="N44" s="72">
        <f t="shared" si="7"/>
        <v>-6.7936823178683658E-3</v>
      </c>
      <c r="O44" s="6"/>
      <c r="P44" s="25">
        <v>44562</v>
      </c>
      <c r="Q44" s="72">
        <f t="shared" si="8"/>
        <v>0.68707891665038645</v>
      </c>
      <c r="R44" s="72">
        <f t="shared" si="1"/>
        <v>7.2043244140176599E-2</v>
      </c>
      <c r="S44" s="72">
        <f t="shared" si="2"/>
        <v>0.14728997012365719</v>
      </c>
      <c r="T44" s="72">
        <f t="shared" si="3"/>
        <v>-1.833194621347642E-3</v>
      </c>
      <c r="U44" s="72">
        <f t="shared" si="4"/>
        <v>7.3499261861734472E-2</v>
      </c>
      <c r="V44" s="72">
        <f t="shared" si="5"/>
        <v>2.1921801845392986E-2</v>
      </c>
      <c r="W44" s="74">
        <f t="shared" si="6"/>
        <v>1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>
        <v>137.6</v>
      </c>
      <c r="M45" s="85">
        <v>86.976597597754619</v>
      </c>
      <c r="N45" s="72">
        <f t="shared" si="7"/>
        <v>-1.3753664636498852E-3</v>
      </c>
      <c r="O45" s="6"/>
      <c r="P45" s="25">
        <v>44593</v>
      </c>
      <c r="Q45" s="72">
        <f t="shared" si="8"/>
        <v>0.68802520344134555</v>
      </c>
      <c r="R45" s="72">
        <f t="shared" si="1"/>
        <v>7.1805666905815163E-2</v>
      </c>
      <c r="S45" s="72">
        <f t="shared" si="2"/>
        <v>0.14822226710213934</v>
      </c>
      <c r="T45" s="72">
        <f t="shared" si="3"/>
        <v>-1.8203772765760392E-3</v>
      </c>
      <c r="U45" s="72">
        <f t="shared" si="4"/>
        <v>7.1124103709536077E-2</v>
      </c>
      <c r="V45" s="72">
        <f t="shared" si="5"/>
        <v>2.2643136117739909E-2</v>
      </c>
      <c r="W45" s="74">
        <f t="shared" si="6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>
        <v>189.1</v>
      </c>
      <c r="M46" s="85">
        <v>88.341852567396757</v>
      </c>
      <c r="N46" s="72">
        <f t="shared" si="7"/>
        <v>1.5696808191510314E-2</v>
      </c>
      <c r="O46" s="6"/>
      <c r="P46" s="25">
        <v>44621</v>
      </c>
      <c r="Q46" s="72">
        <f t="shared" si="8"/>
        <v>0.67739230633834768</v>
      </c>
      <c r="R46" s="72">
        <f t="shared" si="1"/>
        <v>7.1690749649505586E-2</v>
      </c>
      <c r="S46" s="72">
        <f t="shared" si="2"/>
        <v>0.14980971038364918</v>
      </c>
      <c r="T46" s="72">
        <f t="shared" si="3"/>
        <v>-1.9360709183106743E-3</v>
      </c>
      <c r="U46" s="72">
        <f t="shared" si="4"/>
        <v>7.2406350543013129E-2</v>
      </c>
      <c r="V46" s="72">
        <f t="shared" si="5"/>
        <v>3.0636954003795246E-2</v>
      </c>
      <c r="W46" s="74">
        <f t="shared" si="6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>
        <v>165.6</v>
      </c>
      <c r="M47" s="85">
        <v>88.837126341341303</v>
      </c>
      <c r="N47" s="72">
        <f t="shared" si="7"/>
        <v>5.6063322145831762E-3</v>
      </c>
      <c r="O47" s="6"/>
      <c r="P47" s="25">
        <v>44652</v>
      </c>
      <c r="Q47" s="72">
        <f t="shared" si="8"/>
        <v>0.67846631117835299</v>
      </c>
      <c r="R47" s="72">
        <f t="shared" si="1"/>
        <v>7.2016509264425155E-2</v>
      </c>
      <c r="S47" s="72">
        <f t="shared" si="2"/>
        <v>0.14954584060441281</v>
      </c>
      <c r="T47" s="72">
        <f t="shared" si="3"/>
        <v>-1.9252771748632371E-3</v>
      </c>
      <c r="U47" s="72">
        <f t="shared" si="4"/>
        <v>7.5216581509403399E-2</v>
      </c>
      <c r="V47" s="72">
        <f t="shared" si="5"/>
        <v>2.668003461826891E-2</v>
      </c>
      <c r="W47" s="74">
        <f t="shared" si="6"/>
        <v>1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>
        <v>163.9</v>
      </c>
      <c r="M48" s="85">
        <v>90.048273122144465</v>
      </c>
      <c r="N48" s="72">
        <f t="shared" si="7"/>
        <v>1.3633340368862656E-2</v>
      </c>
      <c r="O48" s="6"/>
      <c r="P48" s="25">
        <v>44682</v>
      </c>
      <c r="Q48" s="72">
        <f t="shared" si="8"/>
        <v>0.66934095807410798</v>
      </c>
      <c r="R48" s="72">
        <f t="shared" si="1"/>
        <v>7.1503324395591428E-2</v>
      </c>
      <c r="S48" s="72">
        <f t="shared" si="2"/>
        <v>0.14767536479559659</v>
      </c>
      <c r="T48" s="72">
        <f t="shared" si="3"/>
        <v>-1.5695031076596671E-3</v>
      </c>
      <c r="U48" s="72">
        <f t="shared" si="4"/>
        <v>8.6998872392677701E-2</v>
      </c>
      <c r="V48" s="72">
        <f t="shared" si="5"/>
        <v>2.6050983449686062E-2</v>
      </c>
      <c r="W48" s="74">
        <f t="shared" si="6"/>
        <v>1.0000000000000002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>
        <v>210.2</v>
      </c>
      <c r="M49" s="85">
        <v>91.02916342044459</v>
      </c>
      <c r="N49" s="72">
        <f t="shared" si="7"/>
        <v>1.0892938468343605E-2</v>
      </c>
      <c r="O49" s="6"/>
      <c r="P49" s="25">
        <v>44713</v>
      </c>
      <c r="Q49" s="72">
        <f t="shared" si="8"/>
        <v>0.66212843378672848</v>
      </c>
      <c r="R49" s="72">
        <f t="shared" si="1"/>
        <v>7.189133555388097E-2</v>
      </c>
      <c r="S49" s="72">
        <f t="shared" si="2"/>
        <v>0.14887194402228685</v>
      </c>
      <c r="T49" s="72">
        <f t="shared" si="3"/>
        <v>-1.3429018396888298E-3</v>
      </c>
      <c r="U49" s="72">
        <f t="shared" si="4"/>
        <v>8.5401093011506973E-2</v>
      </c>
      <c r="V49" s="72">
        <f t="shared" si="5"/>
        <v>3.3050095465285749E-2</v>
      </c>
      <c r="W49" s="74">
        <f t="shared" si="6"/>
        <v>1.0000000000000002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>
        <v>196.7</v>
      </c>
      <c r="M50" s="85">
        <v>91.667092335689418</v>
      </c>
      <c r="N50" s="72">
        <f t="shared" si="7"/>
        <v>7.0079619681702177E-3</v>
      </c>
      <c r="O50" s="6"/>
      <c r="P50" s="25">
        <v>44743</v>
      </c>
      <c r="Q50" s="72">
        <f t="shared" si="8"/>
        <v>0.66104613412779456</v>
      </c>
      <c r="R50" s="72">
        <f t="shared" si="1"/>
        <v>7.2030161801722059E-2</v>
      </c>
      <c r="S50" s="72">
        <f t="shared" si="2"/>
        <v>0.14811276183239155</v>
      </c>
      <c r="T50" s="72">
        <f t="shared" si="3"/>
        <v>-9.7026191281731928E-4</v>
      </c>
      <c r="U50" s="72">
        <f t="shared" si="4"/>
        <v>8.9068966324518203E-2</v>
      </c>
      <c r="V50" s="72">
        <f t="shared" si="5"/>
        <v>3.0712237826390962E-2</v>
      </c>
      <c r="W50" s="74">
        <f t="shared" si="6"/>
        <v>1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>
        <v>199.2</v>
      </c>
      <c r="M51" s="85">
        <v>92.765146073430287</v>
      </c>
      <c r="N51" s="72">
        <f t="shared" si="7"/>
        <v>1.1978712422989757E-2</v>
      </c>
      <c r="O51" s="6"/>
      <c r="P51" s="25">
        <v>44774</v>
      </c>
      <c r="Q51" s="72">
        <f t="shared" si="8"/>
        <v>0.65322138303190769</v>
      </c>
      <c r="R51" s="72">
        <f t="shared" si="1"/>
        <v>7.1745956307028805E-2</v>
      </c>
      <c r="S51" s="72">
        <f t="shared" si="2"/>
        <v>0.14690670127243671</v>
      </c>
      <c r="T51" s="72">
        <f t="shared" si="3"/>
        <v>8.9435819203144881E-5</v>
      </c>
      <c r="U51" s="72">
        <f t="shared" si="4"/>
        <v>9.7302100910610728E-2</v>
      </c>
      <c r="V51" s="72">
        <f t="shared" si="5"/>
        <v>3.0734422658812793E-2</v>
      </c>
      <c r="W51" s="74">
        <f t="shared" si="6"/>
        <v>0.99999999999999989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>
        <v>240</v>
      </c>
      <c r="M52" s="85">
        <v>93.300867799539731</v>
      </c>
      <c r="N52" s="72">
        <f t="shared" si="7"/>
        <v>5.775032420963111E-3</v>
      </c>
      <c r="O52" s="6"/>
      <c r="P52" s="25">
        <v>44805</v>
      </c>
      <c r="Q52" s="72">
        <f t="shared" si="8"/>
        <v>0.64947066886276072</v>
      </c>
      <c r="R52" s="72">
        <f t="shared" si="1"/>
        <v>7.2150322328223757E-2</v>
      </c>
      <c r="S52" s="72">
        <f t="shared" si="2"/>
        <v>0.14742317404329808</v>
      </c>
      <c r="T52" s="72">
        <f t="shared" si="3"/>
        <v>1.74424492109228E-3</v>
      </c>
      <c r="U52" s="72">
        <f t="shared" si="4"/>
        <v>9.2394783206460968E-2</v>
      </c>
      <c r="V52" s="72">
        <f t="shared" si="5"/>
        <v>3.6816806638164168E-2</v>
      </c>
      <c r="W52" s="74">
        <f t="shared" si="6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>
        <v>235.8</v>
      </c>
      <c r="M53" s="85">
        <v>94.408027200701838</v>
      </c>
      <c r="N53" s="72">
        <f t="shared" si="7"/>
        <v>1.186654987540825E-2</v>
      </c>
      <c r="O53" s="6"/>
      <c r="P53" s="25">
        <v>44835</v>
      </c>
      <c r="Q53" s="72">
        <f t="shared" si="8"/>
        <v>0.65725857327466353</v>
      </c>
      <c r="R53" s="72">
        <f t="shared" si="1"/>
        <v>7.1304187629394084E-2</v>
      </c>
      <c r="S53" s="72">
        <f t="shared" si="2"/>
        <v>0.14663511579456684</v>
      </c>
      <c r="T53" s="72">
        <f t="shared" si="3"/>
        <v>4.2686066944276606E-3</v>
      </c>
      <c r="U53" s="72">
        <f t="shared" si="4"/>
        <v>8.4785213111343419E-2</v>
      </c>
      <c r="V53" s="72">
        <f t="shared" si="5"/>
        <v>3.5748303495604476E-2</v>
      </c>
      <c r="W53" s="74">
        <f t="shared" si="6"/>
        <v>0.99999999999999989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>
        <v>320.8</v>
      </c>
      <c r="M54" s="85">
        <v>96.157503805408084</v>
      </c>
      <c r="N54" s="72">
        <f t="shared" si="7"/>
        <v>1.853101538693358E-2</v>
      </c>
      <c r="O54" s="6"/>
      <c r="P54" s="25">
        <v>44866</v>
      </c>
      <c r="Q54" s="72">
        <f t="shared" si="8"/>
        <v>0.64530049978397097</v>
      </c>
      <c r="R54" s="72">
        <f t="shared" si="1"/>
        <v>7.0920816947553908E-2</v>
      </c>
      <c r="S54" s="72">
        <f t="shared" si="2"/>
        <v>0.14409921534030218</v>
      </c>
      <c r="T54" s="72">
        <f t="shared" si="3"/>
        <v>8.1139962811645899E-3</v>
      </c>
      <c r="U54" s="72">
        <f t="shared" si="4"/>
        <v>8.3815651852188852E-2</v>
      </c>
      <c r="V54" s="72">
        <f t="shared" si="5"/>
        <v>4.7749819794819688E-2</v>
      </c>
      <c r="W54" s="74">
        <f t="shared" si="6"/>
        <v>1.0000000000000002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>
        <v>344.1</v>
      </c>
      <c r="M55" s="85">
        <v>97.753467474373736</v>
      </c>
      <c r="N55" s="72">
        <f t="shared" si="7"/>
        <v>1.6597390799530043E-2</v>
      </c>
      <c r="O55" s="6"/>
      <c r="P55" s="25">
        <v>44896</v>
      </c>
      <c r="Q55" s="72">
        <f t="shared" si="8"/>
        <v>0.63476505608228762</v>
      </c>
      <c r="R55" s="72">
        <f t="shared" si="1"/>
        <v>7.0482139772127125E-2</v>
      </c>
      <c r="S55" s="72">
        <f t="shared" si="2"/>
        <v>0.14421287861532886</v>
      </c>
      <c r="T55" s="72">
        <f t="shared" si="3"/>
        <v>1.0690897413207716E-2</v>
      </c>
      <c r="U55" s="72">
        <f t="shared" si="4"/>
        <v>8.9467300081456452E-2</v>
      </c>
      <c r="V55" s="72">
        <f t="shared" si="5"/>
        <v>5.0381728035592301E-2</v>
      </c>
      <c r="W55" s="74">
        <f t="shared" si="6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>
        <v>315.8</v>
      </c>
      <c r="M56" s="85">
        <v>96.129321927301575</v>
      </c>
      <c r="N56" s="72">
        <f t="shared" si="7"/>
        <v>-1.6614710342606864E-2</v>
      </c>
      <c r="O56" s="6"/>
      <c r="P56" s="25">
        <v>44927</v>
      </c>
      <c r="Q56" s="72">
        <f t="shared" si="8"/>
        <v>0.63820550840930235</v>
      </c>
      <c r="R56" s="72">
        <f t="shared" si="1"/>
        <v>7.1063501339583363E-2</v>
      </c>
      <c r="S56" s="72">
        <f t="shared" si="2"/>
        <v>0.14704540921019921</v>
      </c>
      <c r="T56" s="72">
        <f t="shared" si="3"/>
        <v>1.2617559221294476E-2</v>
      </c>
      <c r="U56" s="72">
        <f t="shared" si="4"/>
        <v>8.4048651928232049E-2</v>
      </c>
      <c r="V56" s="72">
        <f t="shared" si="5"/>
        <v>4.7019369891388565E-2</v>
      </c>
      <c r="W56" s="74">
        <f t="shared" si="6"/>
        <v>1.0000000000000002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>
        <v>282.60000000000002</v>
      </c>
      <c r="M57" s="85">
        <v>94.934667472985012</v>
      </c>
      <c r="N57" s="72">
        <f t="shared" si="7"/>
        <v>-1.2427576002460805E-2</v>
      </c>
      <c r="O57" s="6"/>
      <c r="P57" s="25">
        <v>44958</v>
      </c>
      <c r="Q57" s="72">
        <f t="shared" si="8"/>
        <v>0.6462366636625454</v>
      </c>
      <c r="R57" s="72">
        <f t="shared" si="1"/>
        <v>7.1525768469741652E-2</v>
      </c>
      <c r="S57" s="72">
        <f t="shared" si="2"/>
        <v>0.14902948209993946</v>
      </c>
      <c r="T57" s="72">
        <f t="shared" si="3"/>
        <v>1.4254667893766074E-2</v>
      </c>
      <c r="U57" s="72">
        <f t="shared" si="4"/>
        <v>7.6347700508557853E-2</v>
      </c>
      <c r="V57" s="72">
        <f t="shared" si="5"/>
        <v>4.260571736544963E-2</v>
      </c>
      <c r="W57" s="74">
        <f t="shared" si="6"/>
        <v>1.0000000000000002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>
        <v>310</v>
      </c>
      <c r="M58" s="85">
        <v>96.018637540143203</v>
      </c>
      <c r="N58" s="72">
        <f t="shared" si="7"/>
        <v>1.1418063558990665E-2</v>
      </c>
      <c r="O58" s="6"/>
      <c r="P58" s="25">
        <v>44986</v>
      </c>
      <c r="Q58" s="72">
        <f t="shared" si="8"/>
        <v>0.63894119251594106</v>
      </c>
      <c r="R58" s="72">
        <f t="shared" si="1"/>
        <v>7.1023385669953504E-2</v>
      </c>
      <c r="S58" s="72">
        <f t="shared" si="2"/>
        <v>0.14932931145563005</v>
      </c>
      <c r="T58" s="72">
        <f t="shared" si="3"/>
        <v>1.5829103016490046E-2</v>
      </c>
      <c r="U58" s="72">
        <f t="shared" si="4"/>
        <v>7.8667992176880058E-2</v>
      </c>
      <c r="V58" s="72">
        <f t="shared" si="5"/>
        <v>4.6209015165105435E-2</v>
      </c>
      <c r="W58" s="74">
        <f t="shared" si="6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>
        <v>300.89999999999998</v>
      </c>
      <c r="M59" s="85">
        <v>96.587919901880596</v>
      </c>
      <c r="N59" s="72">
        <f t="shared" si="7"/>
        <v>5.9288735637328394E-3</v>
      </c>
      <c r="O59" s="6"/>
      <c r="P59" s="25">
        <v>45017</v>
      </c>
      <c r="Q59" s="72">
        <f t="shared" si="8"/>
        <v>0.64409788648706179</v>
      </c>
      <c r="R59" s="72">
        <f t="shared" si="1"/>
        <v>7.1272006154740386E-2</v>
      </c>
      <c r="S59" s="72">
        <f t="shared" si="2"/>
        <v>0.1480550622118656</v>
      </c>
      <c r="T59" s="72">
        <f t="shared" si="3"/>
        <v>1.7153393596027532E-2</v>
      </c>
      <c r="U59" s="72">
        <f t="shared" si="4"/>
        <v>7.4833452367692302E-2</v>
      </c>
      <c r="V59" s="72">
        <f t="shared" si="5"/>
        <v>4.4588199182612469E-2</v>
      </c>
      <c r="W59" s="74">
        <f t="shared" si="6"/>
        <v>1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>
        <v>294.2</v>
      </c>
      <c r="M60" s="85">
        <v>96.509419704808337</v>
      </c>
      <c r="N60" s="72">
        <f t="shared" si="7"/>
        <v>-8.1273307419815755E-4</v>
      </c>
      <c r="O60" s="6"/>
      <c r="P60" s="25">
        <v>45047</v>
      </c>
      <c r="Q60" s="72">
        <f t="shared" si="8"/>
        <v>0.6446217919377184</v>
      </c>
      <c r="R60" s="72">
        <f t="shared" si="1"/>
        <v>7.1208565658187659E-2</v>
      </c>
      <c r="S60" s="72">
        <f t="shared" si="2"/>
        <v>0.14883287837157558</v>
      </c>
      <c r="T60" s="72">
        <f t="shared" si="3"/>
        <v>1.8472465942331956E-2</v>
      </c>
      <c r="U60" s="72">
        <f t="shared" si="4"/>
        <v>7.3233463326261378E-2</v>
      </c>
      <c r="V60" s="72">
        <f t="shared" si="5"/>
        <v>4.3630834763925111E-2</v>
      </c>
      <c r="W60" s="74">
        <f t="shared" si="6"/>
        <v>1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>
        <v>276.8</v>
      </c>
      <c r="M61" s="85">
        <v>96.136289472951574</v>
      </c>
      <c r="N61" s="72">
        <f t="shared" si="7"/>
        <v>-3.8662571280404512E-3</v>
      </c>
      <c r="O61" s="6"/>
      <c r="P61" s="25">
        <v>45078</v>
      </c>
      <c r="Q61" s="72">
        <f t="shared" si="8"/>
        <v>0.64712373870521167</v>
      </c>
      <c r="R61" s="72">
        <f t="shared" si="1"/>
        <v>7.1667770781577669E-2</v>
      </c>
      <c r="S61" s="72">
        <f t="shared" si="2"/>
        <v>0.14954252603655835</v>
      </c>
      <c r="T61" s="72">
        <f t="shared" si="3"/>
        <v>1.9804257833735274E-2</v>
      </c>
      <c r="U61" s="72">
        <f t="shared" si="4"/>
        <v>7.0652022294025479E-2</v>
      </c>
      <c r="V61" s="72">
        <f t="shared" si="5"/>
        <v>4.1209684348891752E-2</v>
      </c>
      <c r="W61" s="74">
        <f t="shared" si="6"/>
        <v>1.0000000000000002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>
        <v>162.9</v>
      </c>
      <c r="M62" s="85">
        <v>94.593639241120485</v>
      </c>
      <c r="N62" s="72">
        <f t="shared" si="7"/>
        <v>-1.6046492331754925E-2</v>
      </c>
      <c r="O62" s="6"/>
      <c r="P62" s="25">
        <v>45108</v>
      </c>
      <c r="Q62" s="72">
        <f t="shared" si="8"/>
        <v>0.66337132450957326</v>
      </c>
      <c r="R62" s="72">
        <f t="shared" si="1"/>
        <v>7.184556843319756E-2</v>
      </c>
      <c r="S62" s="72">
        <f t="shared" si="2"/>
        <v>0.15157887090302685</v>
      </c>
      <c r="T62" s="72">
        <f t="shared" si="3"/>
        <v>2.082949881238098E-2</v>
      </c>
      <c r="U62" s="72">
        <f t="shared" si="4"/>
        <v>6.7726849547476944E-2</v>
      </c>
      <c r="V62" s="72">
        <f t="shared" si="5"/>
        <v>2.4647887794344528E-2</v>
      </c>
      <c r="W62" s="74">
        <f t="shared" si="6"/>
        <v>1.0000000000000002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>
        <v>161.19999999999999</v>
      </c>
      <c r="M63" s="85">
        <v>94.920638559321844</v>
      </c>
      <c r="N63" s="72">
        <f t="shared" si="7"/>
        <v>3.456884847910624E-3</v>
      </c>
      <c r="O63" s="6"/>
      <c r="P63" s="25">
        <v>45139</v>
      </c>
      <c r="Q63" s="72">
        <f t="shared" si="8"/>
        <v>0.66108602624229085</v>
      </c>
      <c r="R63" s="72">
        <f t="shared" si="1"/>
        <v>7.1844952046493979E-2</v>
      </c>
      <c r="S63" s="72">
        <f t="shared" si="2"/>
        <v>0.15185875623190317</v>
      </c>
      <c r="T63" s="72">
        <f t="shared" si="3"/>
        <v>2.1774205410687159E-2</v>
      </c>
      <c r="U63" s="72">
        <f t="shared" si="4"/>
        <v>6.9129419197944214E-2</v>
      </c>
      <c r="V63" s="72">
        <f t="shared" si="5"/>
        <v>2.4306640870680716E-2</v>
      </c>
      <c r="W63" s="74">
        <f t="shared" si="6"/>
        <v>1.0000000000000002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>
        <v>144.5</v>
      </c>
      <c r="M64" s="85">
        <v>95.11894283336575</v>
      </c>
      <c r="N64" s="72">
        <f t="shared" si="7"/>
        <v>2.0891586598417167E-3</v>
      </c>
      <c r="O64" s="6"/>
      <c r="P64" s="25">
        <v>45170</v>
      </c>
      <c r="Q64" s="72">
        <f t="shared" si="8"/>
        <v>0.65970779199567808</v>
      </c>
      <c r="R64" s="72">
        <f t="shared" si="1"/>
        <v>7.2988639014498591E-2</v>
      </c>
      <c r="S64" s="72">
        <f t="shared" si="2"/>
        <v>0.15314295808600609</v>
      </c>
      <c r="T64" s="72">
        <f t="shared" si="3"/>
        <v>2.2694969129504573E-2</v>
      </c>
      <c r="U64" s="72">
        <f t="shared" si="4"/>
        <v>6.9722545424469387E-2</v>
      </c>
      <c r="V64" s="72">
        <f t="shared" si="5"/>
        <v>2.1743096349843415E-2</v>
      </c>
      <c r="W64" s="74">
        <f t="shared" si="6"/>
        <v>1.0000000000000002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>
        <v>134.5</v>
      </c>
      <c r="M65" s="85">
        <v>97.023086018208232</v>
      </c>
      <c r="N65" s="72">
        <f t="shared" si="7"/>
        <v>2.001854865206254E-2</v>
      </c>
      <c r="O65" s="6"/>
      <c r="P65" s="25">
        <v>45200</v>
      </c>
      <c r="Q65" s="72">
        <f t="shared" si="8"/>
        <v>0.66174988486636444</v>
      </c>
      <c r="R65" s="72">
        <f t="shared" si="1"/>
        <v>7.1073108233882201E-2</v>
      </c>
      <c r="S65" s="72">
        <f t="shared" si="2"/>
        <v>0.14974507955765368</v>
      </c>
      <c r="T65" s="72">
        <f t="shared" si="3"/>
        <v>2.2731535389089716E-2</v>
      </c>
      <c r="U65" s="72">
        <f t="shared" si="4"/>
        <v>7.4859200019367342E-2</v>
      </c>
      <c r="V65" s="72">
        <f t="shared" si="5"/>
        <v>1.9841191933642706E-2</v>
      </c>
      <c r="W65" s="74">
        <f t="shared" si="6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>
        <v>137</v>
      </c>
      <c r="M66" s="85">
        <v>97.331825914320191</v>
      </c>
      <c r="N66" s="72">
        <f t="shared" si="7"/>
        <v>3.1821281798232182E-3</v>
      </c>
      <c r="O66" s="6"/>
      <c r="P66" s="25">
        <v>45231</v>
      </c>
      <c r="Q66" s="72">
        <f t="shared" si="8"/>
        <v>0.65965079149390904</v>
      </c>
      <c r="R66" s="72">
        <f t="shared" si="1"/>
        <v>7.0667081615798127E-2</v>
      </c>
      <c r="S66" s="72">
        <f t="shared" si="2"/>
        <v>0.14887898236586991</v>
      </c>
      <c r="T66" s="72">
        <f t="shared" si="3"/>
        <v>2.3307966507382597E-2</v>
      </c>
      <c r="U66" s="72">
        <f t="shared" si="4"/>
        <v>7.7349297468497419E-2</v>
      </c>
      <c r="V66" s="72">
        <f t="shared" si="5"/>
        <v>2.0145880548542997E-2</v>
      </c>
      <c r="W66" s="74">
        <f t="shared" si="6"/>
        <v>1.0000000000000002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>
        <v>143.69999999999999</v>
      </c>
      <c r="M67" s="86">
        <v>97.414601771871716</v>
      </c>
      <c r="N67" s="73">
        <f t="shared" si="7"/>
        <v>8.5045006372719278E-4</v>
      </c>
      <c r="O67" s="6"/>
      <c r="P67" s="25">
        <v>45261</v>
      </c>
      <c r="Q67" s="72">
        <f t="shared" si="8"/>
        <v>0.6590902681333729</v>
      </c>
      <c r="R67" s="72">
        <f t="shared" si="1"/>
        <v>7.078746069204285E-2</v>
      </c>
      <c r="S67" s="72">
        <f t="shared" si="2"/>
        <v>0.14862221970491685</v>
      </c>
      <c r="T67" s="72">
        <f t="shared" si="3"/>
        <v>2.3617513886660418E-2</v>
      </c>
      <c r="U67" s="72">
        <f t="shared" si="4"/>
        <v>7.6769376229902458E-2</v>
      </c>
      <c r="V67" s="72">
        <f t="shared" si="5"/>
        <v>2.1113161353104606E-2</v>
      </c>
      <c r="W67" s="74">
        <f t="shared" si="6"/>
        <v>1.0000000000000002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97.089683290562718</v>
      </c>
      <c r="N68" s="72">
        <f t="shared" si="7"/>
        <v>-3.3354186682392761E-3</v>
      </c>
      <c r="O68" s="6"/>
      <c r="P68" s="25">
        <v>45292</v>
      </c>
      <c r="Q68" s="72">
        <f t="shared" si="8"/>
        <v>0.66296030253462779</v>
      </c>
      <c r="R68" s="72">
        <f t="shared" si="1"/>
        <v>7.0782982462889887E-2</v>
      </c>
      <c r="S68" s="72">
        <f t="shared" si="2"/>
        <v>0.14872751992610539</v>
      </c>
      <c r="T68" s="72">
        <f t="shared" si="3"/>
        <v>2.3615880152554076E-2</v>
      </c>
      <c r="U68" s="72">
        <f t="shared" si="4"/>
        <v>7.2125087100344404E-2</v>
      </c>
      <c r="V68" s="72">
        <f t="shared" si="5"/>
        <v>2.1788227823478588E-2</v>
      </c>
      <c r="W68" s="74">
        <f t="shared" si="6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9">IF(U296="","",U296)</f>
        <v>96.793269164210244</v>
      </c>
      <c r="N69" s="72">
        <f t="shared" si="7"/>
        <v>-3.0529930298092145E-3</v>
      </c>
      <c r="O69" s="6"/>
      <c r="P69" s="25">
        <v>45323</v>
      </c>
      <c r="Q69" s="72">
        <f t="shared" si="8"/>
        <v>0.66499051393857156</v>
      </c>
      <c r="R69" s="72">
        <f t="shared" si="1"/>
        <v>7.0636574140018685E-2</v>
      </c>
      <c r="S69" s="72">
        <f t="shared" si="2"/>
        <v>0.14892079001797454</v>
      </c>
      <c r="T69" s="72">
        <f t="shared" si="3"/>
        <v>2.3417272267998761E-2</v>
      </c>
      <c r="U69" s="72">
        <f t="shared" si="4"/>
        <v>6.9810227777128142E-2</v>
      </c>
      <c r="V69" s="72">
        <f t="shared" si="5"/>
        <v>2.2224621858308483E-2</v>
      </c>
      <c r="W69" s="74">
        <f t="shared" si="6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9"/>
        <v>97.280195624391723</v>
      </c>
      <c r="N70" s="72">
        <f t="shared" si="7"/>
        <v>5.0305818202649455E-3</v>
      </c>
      <c r="O70" s="6"/>
      <c r="P70" s="25">
        <v>45352</v>
      </c>
      <c r="Q70" s="72">
        <f t="shared" si="8"/>
        <v>0.66166196926482723</v>
      </c>
      <c r="R70" s="72">
        <f t="shared" si="1"/>
        <v>7.094548880661769E-2</v>
      </c>
      <c r="S70" s="72">
        <f t="shared" si="2"/>
        <v>0.14700145695843977</v>
      </c>
      <c r="T70" s="72">
        <f t="shared" si="3"/>
        <v>2.3196882636869157E-2</v>
      </c>
      <c r="U70" s="72">
        <f t="shared" si="4"/>
        <v>7.2756196999605588E-2</v>
      </c>
      <c r="V70" s="72">
        <f t="shared" si="5"/>
        <v>2.4438005333640649E-2</v>
      </c>
      <c r="W70" s="74">
        <f t="shared" si="6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9"/>
        <v>98.225986951530899</v>
      </c>
      <c r="N71" s="72">
        <f t="shared" si="7"/>
        <v>9.7223419532477262E-3</v>
      </c>
      <c r="O71" s="6"/>
      <c r="P71" s="25">
        <v>45383</v>
      </c>
      <c r="Q71" s="72">
        <f t="shared" si="8"/>
        <v>0.66241969479383755</v>
      </c>
      <c r="R71" s="72">
        <f t="shared" si="1"/>
        <v>7.0620246852899277E-2</v>
      </c>
      <c r="S71" s="72">
        <f t="shared" si="2"/>
        <v>0.14584438017320561</v>
      </c>
      <c r="T71" s="72">
        <f t="shared" si="3"/>
        <v>2.290501017986776E-2</v>
      </c>
      <c r="U71" s="72">
        <f t="shared" si="4"/>
        <v>7.4605387177871269E-2</v>
      </c>
      <c r="V71" s="72">
        <f t="shared" si="5"/>
        <v>2.3605280822318567E-2</v>
      </c>
      <c r="W71" s="74">
        <f t="shared" si="6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9"/>
        <v>97.895056374047314</v>
      </c>
      <c r="N72" s="72">
        <f t="shared" si="7"/>
        <v>-3.3690735797532456E-3</v>
      </c>
      <c r="O72" s="6"/>
      <c r="P72" s="25">
        <v>45413</v>
      </c>
      <c r="Q72" s="72">
        <f t="shared" si="8"/>
        <v>0.66465897980223498</v>
      </c>
      <c r="R72" s="72">
        <f t="shared" si="1"/>
        <v>7.0858975956683293E-2</v>
      </c>
      <c r="S72" s="72">
        <f t="shared" si="2"/>
        <v>0.1459485511552909</v>
      </c>
      <c r="T72" s="72">
        <f t="shared" si="3"/>
        <v>2.298777357546309E-2</v>
      </c>
      <c r="U72" s="72">
        <f t="shared" si="4"/>
        <v>7.1992225683258457E-2</v>
      </c>
      <c r="V72" s="72">
        <f t="shared" si="5"/>
        <v>2.3553493827069342E-2</v>
      </c>
      <c r="W72" s="74">
        <f t="shared" si="6"/>
        <v>1.0000000000000002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9"/>
        <v>97.513952213838209</v>
      </c>
      <c r="N73" s="72">
        <f t="shared" si="7"/>
        <v>-3.8929867791581696E-3</v>
      </c>
      <c r="O73" s="6"/>
      <c r="P73" s="25">
        <v>45444</v>
      </c>
      <c r="Q73" s="72">
        <f t="shared" si="8"/>
        <v>0.66725660092795347</v>
      </c>
      <c r="R73" s="72">
        <f t="shared" si="1"/>
        <v>7.1195988105177369E-2</v>
      </c>
      <c r="S73" s="72">
        <f t="shared" si="2"/>
        <v>0.14703944107746392</v>
      </c>
      <c r="T73" s="72">
        <f t="shared" si="3"/>
        <v>2.2742647502602104E-2</v>
      </c>
      <c r="U73" s="72">
        <f t="shared" si="4"/>
        <v>7.2992725954436052E-2</v>
      </c>
      <c r="V73" s="72">
        <f t="shared" si="5"/>
        <v>1.8772596432367047E-2</v>
      </c>
      <c r="W73" s="74">
        <f t="shared" si="6"/>
        <v>1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9"/>
        <v>97.76301534476849</v>
      </c>
      <c r="N74" s="72">
        <f t="shared" si="7"/>
        <v>2.5541281557752704E-3</v>
      </c>
      <c r="O74" s="6"/>
      <c r="P74" s="25">
        <v>45474</v>
      </c>
      <c r="Q74" s="72">
        <f t="shared" si="8"/>
        <v>0.6694133865007118</v>
      </c>
      <c r="R74" s="72">
        <f t="shared" si="1"/>
        <v>7.1014607696189197E-2</v>
      </c>
      <c r="S74" s="72">
        <f t="shared" si="2"/>
        <v>0.14731379974970696</v>
      </c>
      <c r="T74" s="72">
        <f t="shared" si="3"/>
        <v>2.2161283068705968E-2</v>
      </c>
      <c r="U74" s="72">
        <f t="shared" si="4"/>
        <v>7.1372152017057905E-2</v>
      </c>
      <c r="V74" s="72">
        <f t="shared" si="5"/>
        <v>1.8724770967628184E-2</v>
      </c>
      <c r="W74" s="74">
        <f t="shared" si="6"/>
        <v>1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9"/>
        <v>97.741938537006789</v>
      </c>
      <c r="N75" s="72">
        <f t="shared" si="7"/>
        <v>-2.1559081097666244E-4</v>
      </c>
      <c r="O75" s="6"/>
      <c r="P75" s="25">
        <v>45505</v>
      </c>
      <c r="Q75" s="72">
        <f t="shared" si="8"/>
        <v>0.66955773699622656</v>
      </c>
      <c r="R75" s="72">
        <f t="shared" si="1"/>
        <v>7.1029921094481571E-2</v>
      </c>
      <c r="S75" s="72">
        <f t="shared" si="2"/>
        <v>0.14734556609979621</v>
      </c>
      <c r="T75" s="72">
        <f t="shared" si="3"/>
        <v>2.165024075655362E-2</v>
      </c>
      <c r="U75" s="72">
        <f t="shared" si="4"/>
        <v>7.1438789853731435E-2</v>
      </c>
      <c r="V75" s="72">
        <f t="shared" si="5"/>
        <v>1.8977745199210708E-2</v>
      </c>
      <c r="W75" s="74">
        <f t="shared" si="6"/>
        <v>1.0000000000000002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9"/>
        <v>98.000211771210829</v>
      </c>
      <c r="N76" s="72">
        <f t="shared" si="7"/>
        <v>2.642399343310009E-3</v>
      </c>
      <c r="O76" s="6"/>
      <c r="P76" s="25">
        <v>45536</v>
      </c>
      <c r="Q76" s="72">
        <f t="shared" si="8"/>
        <v>0.66779316078669682</v>
      </c>
      <c r="R76" s="72">
        <f t="shared" si="1"/>
        <v>7.1619903909304103E-2</v>
      </c>
      <c r="S76" s="72">
        <f t="shared" si="2"/>
        <v>0.14721620186870624</v>
      </c>
      <c r="T76" s="72">
        <f t="shared" si="3"/>
        <v>2.123560542319624E-2</v>
      </c>
      <c r="U76" s="72">
        <f t="shared" si="4"/>
        <v>7.3090559592667304E-2</v>
      </c>
      <c r="V76" s="72">
        <f t="shared" si="5"/>
        <v>1.9044568419429357E-2</v>
      </c>
      <c r="W76" s="74">
        <f t="shared" si="6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9"/>
        <v>100.06272502591818</v>
      </c>
      <c r="N77" s="72">
        <f t="shared" si="7"/>
        <v>2.1046008140497285E-2</v>
      </c>
      <c r="O77" s="6"/>
      <c r="P77" s="25">
        <v>45566</v>
      </c>
      <c r="Q77" s="72">
        <f t="shared" si="8"/>
        <v>0.67556027379099448</v>
      </c>
      <c r="R77" s="72">
        <f t="shared" si="1"/>
        <v>6.9850906701199034E-2</v>
      </c>
      <c r="S77" s="72">
        <f t="shared" si="2"/>
        <v>0.14443536940856666</v>
      </c>
      <c r="T77" s="72">
        <f t="shared" si="3"/>
        <v>1.9981516078668923E-2</v>
      </c>
      <c r="U77" s="72">
        <f t="shared" si="4"/>
        <v>6.8230066338898276E-2</v>
      </c>
      <c r="V77" s="72">
        <f t="shared" si="5"/>
        <v>2.1941867681672698E-2</v>
      </c>
      <c r="W77" s="74">
        <f t="shared" si="6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9"/>
        <v>99.416005233163503</v>
      </c>
      <c r="N78" s="72">
        <f t="shared" si="7"/>
        <v>-6.4631439188486128E-3</v>
      </c>
      <c r="O78" s="6"/>
      <c r="P78" s="25">
        <v>45597</v>
      </c>
      <c r="Q78" s="72">
        <f t="shared" si="8"/>
        <v>0.67995492029921756</v>
      </c>
      <c r="R78" s="72">
        <f t="shared" si="1"/>
        <v>7.0069573904539162E-2</v>
      </c>
      <c r="S78" s="72">
        <f t="shared" si="2"/>
        <v>0.14524731477944677</v>
      </c>
      <c r="T78" s="72">
        <f t="shared" si="3"/>
        <v>1.9490565361063746E-2</v>
      </c>
      <c r="U78" s="72">
        <f t="shared" si="4"/>
        <v>6.5600468300230114E-2</v>
      </c>
      <c r="V78" s="72">
        <f t="shared" si="5"/>
        <v>1.9637157355502637E-2</v>
      </c>
      <c r="W78" s="74">
        <f t="shared" si="6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9"/>
        <v>99.777502033344078</v>
      </c>
      <c r="N79" s="72">
        <f t="shared" si="7"/>
        <v>3.6362032384296139E-3</v>
      </c>
      <c r="O79" s="6"/>
      <c r="P79" s="25">
        <v>45627</v>
      </c>
      <c r="Q79" s="72">
        <f t="shared" si="8"/>
        <v>0.67749142379002392</v>
      </c>
      <c r="R79" s="72">
        <f t="shared" si="1"/>
        <v>7.0226735840379667E-2</v>
      </c>
      <c r="S79" s="72">
        <f t="shared" si="2"/>
        <v>0.14395805098264466</v>
      </c>
      <c r="T79" s="72">
        <f t="shared" si="3"/>
        <v>1.7901149628736471E-2</v>
      </c>
      <c r="U79" s="72">
        <f t="shared" si="4"/>
        <v>6.7069658455629136E-2</v>
      </c>
      <c r="V79" s="72">
        <f t="shared" si="5"/>
        <v>2.3352981302586274E-2</v>
      </c>
      <c r="W79" s="74">
        <f t="shared" si="6"/>
        <v>1.0000000000000002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9"/>
        <v>99.463975196443769</v>
      </c>
      <c r="N80" s="72">
        <f t="shared" si="7"/>
        <v>-3.1422598332391249E-3</v>
      </c>
      <c r="O80" s="6"/>
      <c r="P80" s="25">
        <v>45658</v>
      </c>
      <c r="Q80" s="72">
        <f t="shared" si="8"/>
        <v>0.67529470478593778</v>
      </c>
      <c r="R80" s="72">
        <f t="shared" si="1"/>
        <v>7.0212489700334738E-2</v>
      </c>
      <c r="S80" s="72">
        <f t="shared" si="2"/>
        <v>0.14479454734221878</v>
      </c>
      <c r="T80" s="72">
        <f t="shared" si="3"/>
        <v>1.6882548923497259E-2</v>
      </c>
      <c r="U80" s="72">
        <f t="shared" si="4"/>
        <v>6.8036474338559388E-2</v>
      </c>
      <c r="V80" s="72">
        <f t="shared" si="5"/>
        <v>2.4779234909452129E-2</v>
      </c>
      <c r="W80" s="74">
        <f t="shared" si="6"/>
        <v>1.0000000000000002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9"/>
        <v>99.357472566817137</v>
      </c>
      <c r="N81" s="72">
        <f t="shared" si="7"/>
        <v>-1.0707658669009135E-3</v>
      </c>
      <c r="O81" s="6"/>
      <c r="P81" s="25">
        <v>45689</v>
      </c>
      <c r="Q81" s="72">
        <f t="shared" si="8"/>
        <v>0.67601856238793423</v>
      </c>
      <c r="R81" s="72">
        <f t="shared" si="1"/>
        <v>7.0110852722170394E-2</v>
      </c>
      <c r="S81" s="72">
        <f t="shared" si="2"/>
        <v>0.14533288169649947</v>
      </c>
      <c r="T81" s="72">
        <f t="shared" si="3"/>
        <v>1.6090736585467842E-2</v>
      </c>
      <c r="U81" s="72">
        <f t="shared" si="4"/>
        <v>6.8865614557518801E-2</v>
      </c>
      <c r="V81" s="72">
        <f t="shared" si="5"/>
        <v>2.3581352050409357E-2</v>
      </c>
      <c r="W81" s="74">
        <f t="shared" si="6"/>
        <v>1.0000000000000002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9"/>
        <v>100.02433284918195</v>
      </c>
      <c r="N82" s="72">
        <f t="shared" si="7"/>
        <v>6.7117275141670429E-3</v>
      </c>
      <c r="O82" s="6"/>
      <c r="P82" s="25">
        <v>45717</v>
      </c>
      <c r="Q82" s="72">
        <f t="shared" si="8"/>
        <v>0.67151155977610366</v>
      </c>
      <c r="R82" s="72">
        <f t="shared" si="1"/>
        <v>7.0053436783966597E-2</v>
      </c>
      <c r="S82" s="72">
        <f t="shared" si="2"/>
        <v>0.14347594699127811</v>
      </c>
      <c r="T82" s="72">
        <f t="shared" si="3"/>
        <v>1.5216072908444058E-2</v>
      </c>
      <c r="U82" s="72">
        <f t="shared" si="4"/>
        <v>7.5818026434928423E-2</v>
      </c>
      <c r="V82" s="72">
        <f t="shared" si="5"/>
        <v>2.3924957105279112E-2</v>
      </c>
      <c r="W82" s="74">
        <f t="shared" si="6"/>
        <v>0.99999999999999989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9"/>
        <v>100.71631565313933</v>
      </c>
      <c r="N83" s="72">
        <f t="shared" si="7"/>
        <v>6.9181446578681083E-3</v>
      </c>
      <c r="O83" s="6"/>
      <c r="P83" s="25">
        <v>45748</v>
      </c>
      <c r="Q83" s="72">
        <f t="shared" si="8"/>
        <v>0.67278068385183409</v>
      </c>
      <c r="R83" s="72">
        <f t="shared" si="1"/>
        <v>7.0270174841426752E-2</v>
      </c>
      <c r="S83" s="72">
        <f t="shared" si="2"/>
        <v>0.14223820729487607</v>
      </c>
      <c r="T83" s="72">
        <f t="shared" si="3"/>
        <v>1.4161046065297294E-2</v>
      </c>
      <c r="U83" s="72">
        <f t="shared" si="4"/>
        <v>7.460083566845821E-2</v>
      </c>
      <c r="V83" s="72">
        <f t="shared" si="5"/>
        <v>2.5949052278107655E-2</v>
      </c>
      <c r="W83" s="74">
        <f t="shared" si="6"/>
        <v>1.0000000000000002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9"/>
        <v>100</v>
      </c>
      <c r="N84" s="72">
        <f t="shared" si="7"/>
        <v>-7.1122106532002238E-3</v>
      </c>
      <c r="O84" s="6"/>
      <c r="P84" s="25">
        <v>45778</v>
      </c>
      <c r="Q84" s="72">
        <f t="shared" si="8"/>
        <v>0.67759991720156265</v>
      </c>
      <c r="R84" s="72">
        <f t="shared" ref="R84:R147" si="10">IFERROR((H84*P$292)/$M84*(100/P$293),"")</f>
        <v>7.0422006942195123E-2</v>
      </c>
      <c r="S84" s="72">
        <f t="shared" ref="S84:S147" si="11">IFERROR((I84*Q$292)/$M84*(100/Q$293),"")</f>
        <v>0.14313019336917512</v>
      </c>
      <c r="T84" s="72">
        <f t="shared" ref="T84:T147" si="12">IFERROR((J84*R$292)/$M84*(100/R$293),"")</f>
        <v>1.3717697932128807E-2</v>
      </c>
      <c r="U84" s="72">
        <f t="shared" ref="U84:U147" si="13">IFERROR((K84*S$292)/$M84*(100/S$293),"")</f>
        <v>7.3031427164035864E-2</v>
      </c>
      <c r="V84" s="72">
        <f t="shared" ref="V84:V147" si="14">IFERROR((L84*T$292)/$M84*(100/T$293),"")</f>
        <v>2.2098757390902481E-2</v>
      </c>
      <c r="W84" s="74">
        <f t="shared" si="6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9"/>
        <v>99.452122941626982</v>
      </c>
      <c r="N85" s="72">
        <f t="shared" si="7"/>
        <v>-5.4787705837301415E-3</v>
      </c>
      <c r="O85" s="6"/>
      <c r="P85" s="25">
        <v>45809</v>
      </c>
      <c r="Q85" s="72">
        <f t="shared" si="8"/>
        <v>0.68133278321195534</v>
      </c>
      <c r="R85" s="72">
        <f t="shared" si="10"/>
        <v>7.0868868574830005E-2</v>
      </c>
      <c r="S85" s="72">
        <f t="shared" si="11"/>
        <v>0.14621526571323754</v>
      </c>
      <c r="T85" s="72">
        <f t="shared" si="12"/>
        <v>1.2750197396136647E-2</v>
      </c>
      <c r="U85" s="72">
        <f t="shared" si="13"/>
        <v>7.0915449538508632E-2</v>
      </c>
      <c r="V85" s="72">
        <f t="shared" si="14"/>
        <v>1.7917435565331936E-2</v>
      </c>
      <c r="W85" s="74">
        <f t="shared" ref="W85:W148" si="15">IF(M85="","",SUM(Q85:V85))</f>
        <v>1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9"/>
        <v>99.559338927783998</v>
      </c>
      <c r="N86" s="72">
        <f t="shared" ref="N86:N149" si="16">IF(OR(M85="",M86=""),"",M86/M85-1)</f>
        <v>1.07806633971963E-3</v>
      </c>
      <c r="O86" s="6"/>
      <c r="P86" s="25">
        <v>45839</v>
      </c>
      <c r="Q86" s="72">
        <f t="shared" si="8"/>
        <v>0.68330413595646444</v>
      </c>
      <c r="R86" s="72">
        <f t="shared" si="10"/>
        <v>7.0851396184672219E-2</v>
      </c>
      <c r="S86" s="72">
        <f t="shared" si="11"/>
        <v>0.14644015598597493</v>
      </c>
      <c r="T86" s="72">
        <f t="shared" si="12"/>
        <v>1.1939271985893988E-2</v>
      </c>
      <c r="U86" s="72">
        <f t="shared" si="13"/>
        <v>6.9681907833826384E-2</v>
      </c>
      <c r="V86" s="72">
        <f t="shared" si="14"/>
        <v>1.7783132053168175E-2</v>
      </c>
      <c r="W86" s="74">
        <f t="shared" si="15"/>
        <v>1.0000000000000002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9"/>
        <v>99.452716713452006</v>
      </c>
      <c r="N87" s="72">
        <f t="shared" si="16"/>
        <v>-1.070941365021838E-3</v>
      </c>
      <c r="O87" s="6"/>
      <c r="P87" s="25">
        <v>45870</v>
      </c>
      <c r="Q87" s="72">
        <f t="shared" si="8"/>
        <v>0.68403669915278009</v>
      </c>
      <c r="R87" s="72">
        <f t="shared" si="10"/>
        <v>7.1104084513715929E-2</v>
      </c>
      <c r="S87" s="72">
        <f t="shared" si="11"/>
        <v>0.14595921929030958</v>
      </c>
      <c r="T87" s="72">
        <f t="shared" si="12"/>
        <v>1.1492376878987886E-2</v>
      </c>
      <c r="U87" s="72">
        <f t="shared" si="13"/>
        <v>7.0713563002931426E-2</v>
      </c>
      <c r="V87" s="72">
        <f t="shared" si="14"/>
        <v>1.6694057161275193E-2</v>
      </c>
      <c r="W87" s="74">
        <f t="shared" si="15"/>
        <v>1.0000000000000002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9"/>
        <v>100.045913033468</v>
      </c>
      <c r="N88" s="72">
        <f t="shared" si="16"/>
        <v>5.9646064946132782E-3</v>
      </c>
      <c r="O88" s="6"/>
      <c r="P88" s="25">
        <v>45901</v>
      </c>
      <c r="Q88" s="72">
        <f t="shared" si="8"/>
        <v>0.67998088077509611</v>
      </c>
      <c r="R88" s="72">
        <f t="shared" si="10"/>
        <v>7.1736579786560589E-2</v>
      </c>
      <c r="S88" s="72">
        <f t="shared" si="11"/>
        <v>0.14560111286747277</v>
      </c>
      <c r="T88" s="72">
        <f t="shared" si="12"/>
        <v>1.132159165875524E-2</v>
      </c>
      <c r="U88" s="72">
        <f t="shared" si="13"/>
        <v>7.2447172906326782E-2</v>
      </c>
      <c r="V88" s="72">
        <f t="shared" si="14"/>
        <v>1.8912662005788641E-2</v>
      </c>
      <c r="W88" s="74">
        <f t="shared" si="15"/>
        <v>1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9"/>
        <v>101.0417819216096</v>
      </c>
      <c r="N89" s="72">
        <f t="shared" si="16"/>
        <v>9.9541186435916362E-3</v>
      </c>
      <c r="O89" s="6"/>
      <c r="P89" s="25">
        <v>45931</v>
      </c>
      <c r="Q89" s="72">
        <f t="shared" si="8"/>
        <v>0.68820519845165384</v>
      </c>
      <c r="R89" s="72">
        <f t="shared" si="10"/>
        <v>7.0565676880366857E-2</v>
      </c>
      <c r="S89" s="72">
        <f t="shared" si="11"/>
        <v>0.14228236377225156</v>
      </c>
      <c r="T89" s="72">
        <f t="shared" si="12"/>
        <v>1.12777609212688E-2</v>
      </c>
      <c r="U89" s="72">
        <f t="shared" si="13"/>
        <v>7.0146774637494122E-2</v>
      </c>
      <c r="V89" s="72">
        <f t="shared" si="14"/>
        <v>1.7522225336964899E-2</v>
      </c>
      <c r="W89" s="74">
        <f t="shared" si="15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9"/>
        <v>100.94432029557161</v>
      </c>
      <c r="N90" s="72">
        <f t="shared" si="16"/>
        <v>-9.645675698157774E-4</v>
      </c>
      <c r="O90" s="6"/>
      <c r="P90" s="25">
        <v>45962</v>
      </c>
      <c r="Q90" s="72">
        <f t="shared" si="8"/>
        <v>0.68886965978531278</v>
      </c>
      <c r="R90" s="72">
        <f t="shared" si="10"/>
        <v>7.0575768677406669E-2</v>
      </c>
      <c r="S90" s="72">
        <f t="shared" si="11"/>
        <v>0.14241973723208734</v>
      </c>
      <c r="T90" s="72">
        <f t="shared" si="12"/>
        <v>1.1373712472306639E-2</v>
      </c>
      <c r="U90" s="72">
        <f t="shared" si="13"/>
        <v>7.0313744379681714E-2</v>
      </c>
      <c r="V90" s="72">
        <f t="shared" si="14"/>
        <v>1.6447377453204882E-2</v>
      </c>
      <c r="W90" s="74">
        <f t="shared" si="15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9"/>
        <v>101.58475993234256</v>
      </c>
      <c r="N91" s="72">
        <f t="shared" si="16"/>
        <v>6.344484116547644E-3</v>
      </c>
      <c r="O91" s="6"/>
      <c r="P91" s="25">
        <v>45992</v>
      </c>
      <c r="Q91" s="72">
        <f t="shared" si="8"/>
        <v>0.68452669106648856</v>
      </c>
      <c r="R91" s="72">
        <f t="shared" si="10"/>
        <v>7.0419191651731203E-2</v>
      </c>
      <c r="S91" s="72">
        <f t="shared" si="11"/>
        <v>0.14339548850848405</v>
      </c>
      <c r="T91" s="72">
        <f t="shared" si="12"/>
        <v>1.1316285211224962E-2</v>
      </c>
      <c r="U91" s="72">
        <f t="shared" si="13"/>
        <v>6.9673217535015333E-2</v>
      </c>
      <c r="V91" s="72">
        <f t="shared" si="14"/>
        <v>2.0669126027055975E-2</v>
      </c>
      <c r="W91" s="74">
        <f t="shared" si="15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9"/>
        <v>101.55346842042117</v>
      </c>
      <c r="N92" s="72">
        <f t="shared" si="16"/>
        <v>-3.0803352729524835E-4</v>
      </c>
      <c r="O92" s="6"/>
      <c r="P92" s="25">
        <v>46023</v>
      </c>
      <c r="Q92" s="72">
        <f t="shared" si="8"/>
        <v>0.68261604043351676</v>
      </c>
      <c r="R92" s="72">
        <f t="shared" si="10"/>
        <v>7.0210125221710523E-2</v>
      </c>
      <c r="S92" s="72">
        <f t="shared" si="11"/>
        <v>0.14244009313587772</v>
      </c>
      <c r="T92" s="72">
        <f t="shared" si="12"/>
        <v>1.1368904027601063E-2</v>
      </c>
      <c r="U92" s="72">
        <f t="shared" si="13"/>
        <v>7.2802092209732452E-2</v>
      </c>
      <c r="V92" s="72">
        <f t="shared" si="14"/>
        <v>2.0562744971561579E-2</v>
      </c>
      <c r="W92" s="74">
        <f t="shared" si="15"/>
        <v>1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9"/>
        <v>101.06177281895231</v>
      </c>
      <c r="N93" s="72">
        <f t="shared" si="16"/>
        <v>-4.8417410957672935E-3</v>
      </c>
      <c r="O93" s="6"/>
      <c r="P93" s="25">
        <v>46054</v>
      </c>
      <c r="Q93" s="72">
        <f t="shared" si="8"/>
        <v>0.68593717062162984</v>
      </c>
      <c r="R93" s="72">
        <f t="shared" si="10"/>
        <v>7.0261859220747236E-2</v>
      </c>
      <c r="S93" s="72">
        <f t="shared" si="11"/>
        <v>0.14187755301367905</v>
      </c>
      <c r="T93" s="72">
        <f t="shared" si="12"/>
        <v>1.1453495273563668E-2</v>
      </c>
      <c r="U93" s="72">
        <f t="shared" si="13"/>
        <v>7.0529410085309066E-2</v>
      </c>
      <c r="V93" s="72">
        <f t="shared" si="14"/>
        <v>1.9940511785071093E-2</v>
      </c>
      <c r="W93" s="74">
        <f t="shared" si="15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9"/>
        <v>100.9936394383714</v>
      </c>
      <c r="N94" s="72">
        <f t="shared" si="16"/>
        <v>-6.7417559261462312E-4</v>
      </c>
      <c r="O94" s="6"/>
      <c r="P94" s="25">
        <v>46082</v>
      </c>
      <c r="Q94" s="72">
        <f t="shared" si="8"/>
        <v>0.68639992469763356</v>
      </c>
      <c r="R94" s="72">
        <f t="shared" si="10"/>
        <v>6.9908897588154578E-2</v>
      </c>
      <c r="S94" s="72">
        <f t="shared" si="11"/>
        <v>0.14059122726449452</v>
      </c>
      <c r="T94" s="72">
        <f t="shared" si="12"/>
        <v>1.1519817942454576E-2</v>
      </c>
      <c r="U94" s="72">
        <f t="shared" si="13"/>
        <v>6.9692460651682248E-2</v>
      </c>
      <c r="V94" s="72">
        <f t="shared" si="14"/>
        <v>2.188767185558067E-2</v>
      </c>
      <c r="W94" s="74">
        <f t="shared" si="15"/>
        <v>1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 cm="1">
        <f t="array" ref="K95">IF(K322="","",K322*LOOKUP($F95,_xlfn._xlws.FILTER($F$280:$F$289,K$280:K$289&lt;&gt;""),_xlfn._xlws.FILTER(K$280:K$289,K$280:K$289&lt;&gt;"")))</f>
        <v>142.18494036789977</v>
      </c>
      <c r="L95" s="102" cm="1">
        <f t="array" ref="L95">IF(L322="","",L322*LOOKUP($F95,_xlfn._xlws.FILTER($F$280:$F$289,L$280:L$289&lt;&gt;""),_xlfn._xlws.FILTER(L$280:L$289,L$280:L$289&lt;&gt;"")))</f>
        <v>168.10336900515259</v>
      </c>
      <c r="M95" s="100">
        <f t="shared" si="9"/>
        <v>101.83010709365564</v>
      </c>
      <c r="N95" s="72">
        <f t="shared" si="16"/>
        <v>8.2823795630682095E-3</v>
      </c>
      <c r="O95" s="6"/>
      <c r="P95" s="25">
        <v>46113</v>
      </c>
      <c r="Q95" s="72">
        <f t="shared" si="8"/>
        <v>0.68499321707428396</v>
      </c>
      <c r="R95" s="72">
        <f t="shared" si="10"/>
        <v>7.0038228507695546E-2</v>
      </c>
      <c r="S95" s="72">
        <f t="shared" si="11"/>
        <v>0.14005940243272644</v>
      </c>
      <c r="T95" s="72">
        <f t="shared" si="12"/>
        <v>1.1340838741796977E-2</v>
      </c>
      <c r="U95" s="72">
        <f t="shared" si="13"/>
        <v>6.9940649863261165E-2</v>
      </c>
      <c r="V95" s="72">
        <f t="shared" si="14"/>
        <v>2.3627663380235912E-2</v>
      </c>
      <c r="W95" s="74">
        <f t="shared" si="15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cm="1">
        <f t="array" ref="H96">IF(H323="","",H323*LOOKUP($F96,_xlfn._xlws.FILTER($F$280:$F$289,H$280:H$289&lt;&gt;""),_xlfn._xlws.FILTER(H$280:H$289,H$280:H$289&lt;&gt;"")))</f>
        <v>121.68431568431569</v>
      </c>
      <c r="I96" s="87" cm="1">
        <f t="array" ref="I96">IF(I323="","",I323*LOOKUP($F96,_xlfn._xlws.FILTER($F$280:$F$289,I$280:I$289&lt;&gt;""),_xlfn._xlws.FILTER(I$280:I$289,I$280:I$289&lt;&gt;"")))</f>
        <v>114.2</v>
      </c>
      <c r="J96" s="98" cm="1">
        <f t="array" ref="J96">IF(J323="","",J323*LOOKUP($F96,_xlfn._xlws.FILTER($F$280:$F$289,J$280:J$289&lt;&gt;""),_xlfn._xlws.FILTER(J$280:J$289,J$280:J$289&lt;&gt;"")))</f>
        <v>2.0586499999999996</v>
      </c>
      <c r="K96" s="87" cm="1">
        <f t="array" ref="K96">IF(K323="","",K323*LOOKUP($F96,_xlfn._xlws.FILTER($F$280:$F$289,K$280:K$289&lt;&gt;""),_xlfn._xlws.FILTER(K$280:K$289,K$280:K$289&lt;&gt;"")))</f>
        <v>172.4887709723065</v>
      </c>
      <c r="L96" s="102" cm="1">
        <f t="array" ref="L96">IF(L323="","",L323*LOOKUP($F96,_xlfn._xlws.FILTER($F$280:$F$289,L$280:L$289&lt;&gt;""),_xlfn._xlws.FILTER(L$280:L$289,L$280:L$289&lt;&gt;"")))</f>
        <v>160.41601268331354</v>
      </c>
      <c r="M96" s="100">
        <f t="shared" si="9"/>
        <v>103.5031074156566</v>
      </c>
      <c r="N96" s="72">
        <f t="shared" si="16"/>
        <v>1.6429328906256258E-2</v>
      </c>
      <c r="O96" s="6"/>
      <c r="P96" s="25">
        <v>46143</v>
      </c>
      <c r="Q96" s="72">
        <f t="shared" si="8"/>
        <v>0.67392114492739108</v>
      </c>
      <c r="R96" s="72">
        <f t="shared" si="10"/>
        <v>6.8878732338099241E-2</v>
      </c>
      <c r="S96" s="72">
        <f t="shared" si="11"/>
        <v>0.1400022043371428</v>
      </c>
      <c r="T96" s="72">
        <f t="shared" si="12"/>
        <v>1.1539564333162201E-2</v>
      </c>
      <c r="U96" s="72">
        <f t="shared" si="13"/>
        <v>8.3475629498333842E-2</v>
      </c>
      <c r="V96" s="72">
        <f t="shared" si="14"/>
        <v>2.2182724565870945E-2</v>
      </c>
      <c r="W96" s="74">
        <f t="shared" si="15"/>
        <v>1.0000000000000002</v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cm="1">
        <f t="array" ref="H97">IF(H324="","",H324*LOOKUP($F97,_xlfn._xlws.FILTER($F$280:$F$289,H$280:H$289&lt;&gt;""),_xlfn._xlws.FILTER(H$280:H$289,H$280:H$289&lt;&gt;"")))</f>
        <v>121.9749050949051</v>
      </c>
      <c r="I97" s="87" cm="1">
        <f t="array" ref="I97">IF(I324="","",I324*LOOKUP($F97,_xlfn._xlws.FILTER($F$280:$F$289,I$280:I$289&lt;&gt;""),_xlfn._xlws.FILTER(I$280:I$289,I$280:I$289&lt;&gt;"")))</f>
        <v>112</v>
      </c>
      <c r="J97" s="98" cm="1">
        <f t="array" ref="J97">IF(J324="","",J324*LOOKUP($F97,_xlfn._xlws.FILTER($F$280:$F$289,J$280:J$289&lt;&gt;""),_xlfn._xlws.FILTER(J$280:J$289,J$280:J$289&lt;&gt;"")))</f>
        <v>2.1096368421052634</v>
      </c>
      <c r="K97" s="87" cm="1">
        <f t="array" ref="K97">IF(K324="","",K324*LOOKUP($F97,_xlfn._xlws.FILTER($F$280:$F$289,K$280:K$289&lt;&gt;""),_xlfn._xlws.FILTER(K$280:K$289,K$280:K$289&lt;&gt;"")))</f>
        <v>186.52604608853852</v>
      </c>
      <c r="L97" s="102" cm="1">
        <f t="array" ref="L97">IF(L324="","",L324*LOOKUP($F97,_xlfn._xlws.FILTER($F$280:$F$289,L$280:L$289&lt;&gt;""),_xlfn._xlws.FILTER(L$280:L$289,L$280:L$289&lt;&gt;"")))</f>
        <v>134.82869599682917</v>
      </c>
      <c r="M97" s="100">
        <f t="shared" si="9"/>
        <v>103.60746539705535</v>
      </c>
      <c r="N97" s="72">
        <f t="shared" si="16"/>
        <v>1.0082594040357051E-3</v>
      </c>
      <c r="O97" s="6"/>
      <c r="P97" s="25">
        <v>46174</v>
      </c>
      <c r="Q97" s="72">
        <f t="shared" ref="Q97:Q160" si="17">IFERROR((G97*O$292)/$M97*(100/O$293),"")</f>
        <v>0.67324234200486976</v>
      </c>
      <c r="R97" s="72">
        <f t="shared" si="10"/>
        <v>6.8973675506125792E-2</v>
      </c>
      <c r="S97" s="72">
        <f t="shared" si="11"/>
        <v>0.13716683934903295</v>
      </c>
      <c r="T97" s="72">
        <f t="shared" si="12"/>
        <v>1.1813455139464342E-2</v>
      </c>
      <c r="U97" s="72">
        <f t="shared" si="13"/>
        <v>9.017802062667743E-2</v>
      </c>
      <c r="V97" s="72">
        <f t="shared" si="14"/>
        <v>1.8625667373829809E-2</v>
      </c>
      <c r="W97" s="74">
        <f t="shared" si="15"/>
        <v>1</v>
      </c>
      <c r="X97" s="6"/>
    </row>
    <row r="98" spans="5:24" ht="13.5" customHeight="1">
      <c r="E98" s="6"/>
      <c r="F98" s="25">
        <v>46204</v>
      </c>
      <c r="G98" s="87" cm="1">
        <f t="array" ref="G98">IF(G325="","",G325*LOOKUP($F98,_xlfn._xlws.FILTER($F$280:$F$289,G$280:G$289&lt;&gt;""),_xlfn._xlws.FILTER(G$280:G$289,G$280:G$289&lt;&gt;"")))</f>
        <v>130.1</v>
      </c>
      <c r="H98" s="87" cm="1">
        <f t="array" ref="H98">IF(H325="","",H325*LOOKUP($F98,_xlfn._xlws.FILTER($F$280:$F$289,H$280:H$289&lt;&gt;""),_xlfn._xlws.FILTER(H$280:H$289,H$280:H$289&lt;&gt;"")))</f>
        <v>122.67716283716284</v>
      </c>
      <c r="I98" s="87" cm="1">
        <f t="array" ref="I98">IF(I325="","",I325*LOOKUP($F98,_xlfn._xlws.FILTER($F$280:$F$289,I$280:I$289&lt;&gt;""),_xlfn._xlws.FILTER(I$280:I$289,I$280:I$289&lt;&gt;"")))</f>
        <v>112.2</v>
      </c>
      <c r="J98" s="98" cm="1">
        <f t="array" ref="J98">IF(J325="","",J325*LOOKUP($F98,_xlfn._xlws.FILTER($F$280:$F$289,J$280:J$289&lt;&gt;""),_xlfn._xlws.FILTER(J$280:J$289,J$280:J$289&lt;&gt;"")))</f>
        <v>2.1701777777777784</v>
      </c>
      <c r="K98" s="87" cm="1">
        <f t="array" ref="K98">IF(K325="","",K325*LOOKUP($F98,_xlfn._xlws.FILTER($F$280:$F$289,K$280:K$289&lt;&gt;""),_xlfn._xlws.FILTER(K$280:K$289,K$280:K$289&lt;&gt;"")))</f>
        <v>181.14700828785126</v>
      </c>
      <c r="L98" s="102" cm="1">
        <f t="array" ref="L98">IF(L325="","",L325*LOOKUP($F98,_xlfn._xlws.FILTER($F$280:$F$289,L$280:L$289&lt;&gt;""),_xlfn._xlws.FILTER(L$280:L$289,L$280:L$289&lt;&gt;"")))</f>
        <v>145.0692033293698</v>
      </c>
      <c r="M98" s="100">
        <f t="shared" si="9"/>
        <v>103.90942276991819</v>
      </c>
      <c r="N98" s="72">
        <f t="shared" si="16"/>
        <v>2.9144364424480429E-3</v>
      </c>
      <c r="O98" s="6"/>
      <c r="P98" s="25">
        <v>46204</v>
      </c>
      <c r="Q98" s="72">
        <f t="shared" si="17"/>
        <v>0.67439612689424977</v>
      </c>
      <c r="R98" s="72">
        <f t="shared" si="10"/>
        <v>6.9169194996987732E-2</v>
      </c>
      <c r="S98" s="72">
        <f t="shared" si="11"/>
        <v>0.13701246600957681</v>
      </c>
      <c r="T98" s="72">
        <f t="shared" si="12"/>
        <v>1.2117155031633922E-2</v>
      </c>
      <c r="U98" s="72">
        <f t="shared" si="13"/>
        <v>8.7322969775442752E-2</v>
      </c>
      <c r="V98" s="72">
        <f t="shared" si="14"/>
        <v>1.9982087292109051E-2</v>
      </c>
      <c r="W98" s="74">
        <f t="shared" si="15"/>
        <v>1</v>
      </c>
      <c r="X98" s="6"/>
    </row>
    <row r="99" spans="5:24" ht="13.5" customHeight="1">
      <c r="E99" s="6"/>
      <c r="F99" s="25">
        <v>46235</v>
      </c>
      <c r="G99" s="87" cm="1">
        <f t="array" ref="G99">IF(G326="","",G326*LOOKUP($F99,_xlfn._xlws.FILTER($F$280:$F$289,G$280:G$289&lt;&gt;""),_xlfn._xlws.FILTER(G$280:G$289,G$280:G$289&lt;&gt;"")))</f>
        <v>130.1</v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9"/>
        <v/>
      </c>
      <c r="N99" s="72" t="str">
        <f t="shared" si="16"/>
        <v/>
      </c>
      <c r="O99" s="6"/>
      <c r="P99" s="25">
        <v>46235</v>
      </c>
      <c r="Q99" s="72" t="str">
        <f t="shared" si="17"/>
        <v/>
      </c>
      <c r="R99" s="72" t="str">
        <f t="shared" si="10"/>
        <v/>
      </c>
      <c r="S99" s="72" t="str">
        <f t="shared" si="11"/>
        <v/>
      </c>
      <c r="T99" s="72" t="str">
        <f t="shared" si="12"/>
        <v/>
      </c>
      <c r="U99" s="72" t="str">
        <f t="shared" si="13"/>
        <v/>
      </c>
      <c r="V99" s="72" t="str">
        <f t="shared" si="14"/>
        <v/>
      </c>
      <c r="W99" s="74" t="str">
        <f t="shared" si="15"/>
        <v/>
      </c>
      <c r="X99" s="6"/>
    </row>
    <row r="100" spans="5:24" ht="13.5" customHeight="1">
      <c r="E100" s="6"/>
      <c r="F100" s="25">
        <v>46266</v>
      </c>
      <c r="G100" s="87" cm="1">
        <f t="array" ref="G100">IF(G327="","",G327*LOOKUP($F100,_xlfn._xlws.FILTER($F$280:$F$289,G$280:G$289&lt;&gt;""),_xlfn._xlws.FILTER(G$280:G$289,G$280:G$289&lt;&gt;"")))</f>
        <v>130.1</v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9"/>
        <v/>
      </c>
      <c r="N100" s="72" t="str">
        <f t="shared" si="16"/>
        <v/>
      </c>
      <c r="O100" s="6"/>
      <c r="P100" s="25">
        <v>46266</v>
      </c>
      <c r="Q100" s="72" t="str">
        <f t="shared" si="17"/>
        <v/>
      </c>
      <c r="R100" s="72" t="str">
        <f t="shared" si="10"/>
        <v/>
      </c>
      <c r="S100" s="72" t="str">
        <f t="shared" si="11"/>
        <v/>
      </c>
      <c r="T100" s="72" t="str">
        <f t="shared" si="12"/>
        <v/>
      </c>
      <c r="U100" s="72" t="str">
        <f t="shared" si="13"/>
        <v/>
      </c>
      <c r="V100" s="72" t="str">
        <f t="shared" si="14"/>
        <v/>
      </c>
      <c r="W100" s="74" t="str">
        <f t="shared" si="15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9"/>
        <v/>
      </c>
      <c r="N101" s="72" t="str">
        <f t="shared" si="16"/>
        <v/>
      </c>
      <c r="O101" s="6"/>
      <c r="P101" s="25">
        <v>46296</v>
      </c>
      <c r="Q101" s="72" t="str">
        <f t="shared" si="17"/>
        <v/>
      </c>
      <c r="R101" s="72" t="str">
        <f t="shared" si="10"/>
        <v/>
      </c>
      <c r="S101" s="72" t="str">
        <f t="shared" si="11"/>
        <v/>
      </c>
      <c r="T101" s="72" t="str">
        <f t="shared" si="12"/>
        <v/>
      </c>
      <c r="U101" s="72" t="str">
        <f t="shared" si="13"/>
        <v/>
      </c>
      <c r="V101" s="72" t="str">
        <f t="shared" si="14"/>
        <v/>
      </c>
      <c r="W101" s="74" t="str">
        <f t="shared" si="15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9"/>
        <v/>
      </c>
      <c r="N102" s="72" t="str">
        <f t="shared" si="16"/>
        <v/>
      </c>
      <c r="O102" s="6"/>
      <c r="P102" s="25">
        <v>46327</v>
      </c>
      <c r="Q102" s="72" t="str">
        <f t="shared" si="17"/>
        <v/>
      </c>
      <c r="R102" s="72" t="str">
        <f t="shared" si="10"/>
        <v/>
      </c>
      <c r="S102" s="72" t="str">
        <f t="shared" si="11"/>
        <v/>
      </c>
      <c r="T102" s="72" t="str">
        <f t="shared" si="12"/>
        <v/>
      </c>
      <c r="U102" s="72" t="str">
        <f t="shared" si="13"/>
        <v/>
      </c>
      <c r="V102" s="72" t="str">
        <f t="shared" si="14"/>
        <v/>
      </c>
      <c r="W102" s="74" t="str">
        <f t="shared" si="15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9"/>
        <v/>
      </c>
      <c r="N103" s="72" t="str">
        <f t="shared" si="16"/>
        <v/>
      </c>
      <c r="O103" s="6"/>
      <c r="P103" s="25">
        <v>46357</v>
      </c>
      <c r="Q103" s="72" t="str">
        <f t="shared" si="17"/>
        <v/>
      </c>
      <c r="R103" s="72" t="str">
        <f t="shared" si="10"/>
        <v/>
      </c>
      <c r="S103" s="72" t="str">
        <f t="shared" si="11"/>
        <v/>
      </c>
      <c r="T103" s="72" t="str">
        <f t="shared" si="12"/>
        <v/>
      </c>
      <c r="U103" s="72" t="str">
        <f t="shared" si="13"/>
        <v/>
      </c>
      <c r="V103" s="72" t="str">
        <f t="shared" si="14"/>
        <v/>
      </c>
      <c r="W103" s="74" t="str">
        <f t="shared" si="15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9"/>
        <v/>
      </c>
      <c r="N104" s="72" t="str">
        <f t="shared" si="16"/>
        <v/>
      </c>
      <c r="O104" s="6"/>
      <c r="P104" s="25">
        <v>46388</v>
      </c>
      <c r="Q104" s="72" t="str">
        <f t="shared" si="17"/>
        <v/>
      </c>
      <c r="R104" s="72" t="str">
        <f t="shared" si="10"/>
        <v/>
      </c>
      <c r="S104" s="72" t="str">
        <f t="shared" si="11"/>
        <v/>
      </c>
      <c r="T104" s="72" t="str">
        <f t="shared" si="12"/>
        <v/>
      </c>
      <c r="U104" s="72" t="str">
        <f t="shared" si="13"/>
        <v/>
      </c>
      <c r="V104" s="72" t="str">
        <f t="shared" si="14"/>
        <v/>
      </c>
      <c r="W104" s="74" t="str">
        <f t="shared" si="15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9"/>
        <v/>
      </c>
      <c r="N105" s="72" t="str">
        <f t="shared" si="16"/>
        <v/>
      </c>
      <c r="O105" s="6"/>
      <c r="P105" s="25">
        <v>46419</v>
      </c>
      <c r="Q105" s="72" t="str">
        <f t="shared" si="17"/>
        <v/>
      </c>
      <c r="R105" s="72" t="str">
        <f t="shared" si="10"/>
        <v/>
      </c>
      <c r="S105" s="72" t="str">
        <f t="shared" si="11"/>
        <v/>
      </c>
      <c r="T105" s="72" t="str">
        <f t="shared" si="12"/>
        <v/>
      </c>
      <c r="U105" s="72" t="str">
        <f t="shared" si="13"/>
        <v/>
      </c>
      <c r="V105" s="72" t="str">
        <f t="shared" si="14"/>
        <v/>
      </c>
      <c r="W105" s="74" t="str">
        <f t="shared" si="15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9"/>
        <v/>
      </c>
      <c r="N106" s="72" t="str">
        <f t="shared" si="16"/>
        <v/>
      </c>
      <c r="O106" s="6"/>
      <c r="P106" s="25">
        <v>46447</v>
      </c>
      <c r="Q106" s="72" t="str">
        <f t="shared" si="17"/>
        <v/>
      </c>
      <c r="R106" s="72" t="str">
        <f t="shared" si="10"/>
        <v/>
      </c>
      <c r="S106" s="72" t="str">
        <f t="shared" si="11"/>
        <v/>
      </c>
      <c r="T106" s="72" t="str">
        <f t="shared" si="12"/>
        <v/>
      </c>
      <c r="U106" s="72" t="str">
        <f t="shared" si="13"/>
        <v/>
      </c>
      <c r="V106" s="72" t="str">
        <f t="shared" si="14"/>
        <v/>
      </c>
      <c r="W106" s="74" t="str">
        <f t="shared" si="15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9"/>
        <v/>
      </c>
      <c r="N107" s="72" t="str">
        <f t="shared" si="16"/>
        <v/>
      </c>
      <c r="O107" s="6"/>
      <c r="P107" s="25">
        <v>46478</v>
      </c>
      <c r="Q107" s="72" t="str">
        <f t="shared" si="17"/>
        <v/>
      </c>
      <c r="R107" s="72" t="str">
        <f t="shared" si="10"/>
        <v/>
      </c>
      <c r="S107" s="72" t="str">
        <f t="shared" si="11"/>
        <v/>
      </c>
      <c r="T107" s="72" t="str">
        <f t="shared" si="12"/>
        <v/>
      </c>
      <c r="U107" s="72" t="str">
        <f t="shared" si="13"/>
        <v/>
      </c>
      <c r="V107" s="72" t="str">
        <f t="shared" si="14"/>
        <v/>
      </c>
      <c r="W107" s="74" t="str">
        <f t="shared" si="15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9"/>
        <v/>
      </c>
      <c r="N108" s="72" t="str">
        <f t="shared" si="16"/>
        <v/>
      </c>
      <c r="O108" s="6"/>
      <c r="P108" s="25">
        <v>46508</v>
      </c>
      <c r="Q108" s="72" t="str">
        <f t="shared" si="17"/>
        <v/>
      </c>
      <c r="R108" s="72" t="str">
        <f t="shared" si="10"/>
        <v/>
      </c>
      <c r="S108" s="72" t="str">
        <f t="shared" si="11"/>
        <v/>
      </c>
      <c r="T108" s="72" t="str">
        <f t="shared" si="12"/>
        <v/>
      </c>
      <c r="U108" s="72" t="str">
        <f t="shared" si="13"/>
        <v/>
      </c>
      <c r="V108" s="72" t="str">
        <f t="shared" si="14"/>
        <v/>
      </c>
      <c r="W108" s="74" t="str">
        <f t="shared" si="15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9"/>
        <v/>
      </c>
      <c r="N109" s="72" t="str">
        <f t="shared" si="16"/>
        <v/>
      </c>
      <c r="O109" s="6"/>
      <c r="P109" s="25">
        <v>46539</v>
      </c>
      <c r="Q109" s="72" t="str">
        <f t="shared" si="17"/>
        <v/>
      </c>
      <c r="R109" s="72" t="str">
        <f t="shared" si="10"/>
        <v/>
      </c>
      <c r="S109" s="72" t="str">
        <f t="shared" si="11"/>
        <v/>
      </c>
      <c r="T109" s="72" t="str">
        <f t="shared" si="12"/>
        <v/>
      </c>
      <c r="U109" s="72" t="str">
        <f t="shared" si="13"/>
        <v/>
      </c>
      <c r="V109" s="72" t="str">
        <f t="shared" si="14"/>
        <v/>
      </c>
      <c r="W109" s="74" t="str">
        <f t="shared" si="15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9"/>
        <v/>
      </c>
      <c r="N110" s="72" t="str">
        <f t="shared" si="16"/>
        <v/>
      </c>
      <c r="O110" s="6"/>
      <c r="P110" s="25">
        <v>46569</v>
      </c>
      <c r="Q110" s="72" t="str">
        <f t="shared" si="17"/>
        <v/>
      </c>
      <c r="R110" s="72" t="str">
        <f t="shared" si="10"/>
        <v/>
      </c>
      <c r="S110" s="72" t="str">
        <f t="shared" si="11"/>
        <v/>
      </c>
      <c r="T110" s="72" t="str">
        <f t="shared" si="12"/>
        <v/>
      </c>
      <c r="U110" s="72" t="str">
        <f t="shared" si="13"/>
        <v/>
      </c>
      <c r="V110" s="72" t="str">
        <f t="shared" si="14"/>
        <v/>
      </c>
      <c r="W110" s="74" t="str">
        <f t="shared" si="15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9"/>
        <v/>
      </c>
      <c r="N111" s="72" t="str">
        <f t="shared" si="16"/>
        <v/>
      </c>
      <c r="O111" s="6"/>
      <c r="P111" s="25">
        <v>46600</v>
      </c>
      <c r="Q111" s="72" t="str">
        <f t="shared" si="17"/>
        <v/>
      </c>
      <c r="R111" s="72" t="str">
        <f t="shared" si="10"/>
        <v/>
      </c>
      <c r="S111" s="72" t="str">
        <f t="shared" si="11"/>
        <v/>
      </c>
      <c r="T111" s="72" t="str">
        <f t="shared" si="12"/>
        <v/>
      </c>
      <c r="U111" s="72" t="str">
        <f t="shared" si="13"/>
        <v/>
      </c>
      <c r="V111" s="72" t="str">
        <f t="shared" si="14"/>
        <v/>
      </c>
      <c r="W111" s="74" t="str">
        <f t="shared" si="15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9"/>
        <v/>
      </c>
      <c r="N112" s="72" t="str">
        <f t="shared" si="16"/>
        <v/>
      </c>
      <c r="O112" s="6"/>
      <c r="P112" s="25">
        <v>46631</v>
      </c>
      <c r="Q112" s="72" t="str">
        <f t="shared" si="17"/>
        <v/>
      </c>
      <c r="R112" s="72" t="str">
        <f t="shared" si="10"/>
        <v/>
      </c>
      <c r="S112" s="72" t="str">
        <f t="shared" si="11"/>
        <v/>
      </c>
      <c r="T112" s="72" t="str">
        <f t="shared" si="12"/>
        <v/>
      </c>
      <c r="U112" s="72" t="str">
        <f t="shared" si="13"/>
        <v/>
      </c>
      <c r="V112" s="72" t="str">
        <f t="shared" si="14"/>
        <v/>
      </c>
      <c r="W112" s="74" t="str">
        <f t="shared" si="15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9"/>
        <v/>
      </c>
      <c r="N113" s="72" t="str">
        <f t="shared" si="16"/>
        <v/>
      </c>
      <c r="O113" s="6"/>
      <c r="P113" s="25">
        <v>46661</v>
      </c>
      <c r="Q113" s="72" t="str">
        <f t="shared" si="17"/>
        <v/>
      </c>
      <c r="R113" s="72" t="str">
        <f t="shared" si="10"/>
        <v/>
      </c>
      <c r="S113" s="72" t="str">
        <f t="shared" si="11"/>
        <v/>
      </c>
      <c r="T113" s="72" t="str">
        <f t="shared" si="12"/>
        <v/>
      </c>
      <c r="U113" s="72" t="str">
        <f t="shared" si="13"/>
        <v/>
      </c>
      <c r="V113" s="72" t="str">
        <f t="shared" si="14"/>
        <v/>
      </c>
      <c r="W113" s="74" t="str">
        <f t="shared" si="15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9"/>
        <v/>
      </c>
      <c r="N114" s="72" t="str">
        <f t="shared" si="16"/>
        <v/>
      </c>
      <c r="O114" s="6"/>
      <c r="P114" s="25">
        <v>46692</v>
      </c>
      <c r="Q114" s="72" t="str">
        <f t="shared" si="17"/>
        <v/>
      </c>
      <c r="R114" s="72" t="str">
        <f t="shared" si="10"/>
        <v/>
      </c>
      <c r="S114" s="72" t="str">
        <f t="shared" si="11"/>
        <v/>
      </c>
      <c r="T114" s="72" t="str">
        <f t="shared" si="12"/>
        <v/>
      </c>
      <c r="U114" s="72" t="str">
        <f t="shared" si="13"/>
        <v/>
      </c>
      <c r="V114" s="72" t="str">
        <f t="shared" si="14"/>
        <v/>
      </c>
      <c r="W114" s="74" t="str">
        <f t="shared" si="15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9"/>
        <v/>
      </c>
      <c r="N115" s="72" t="str">
        <f t="shared" si="16"/>
        <v/>
      </c>
      <c r="O115" s="6"/>
      <c r="P115" s="25">
        <v>46722</v>
      </c>
      <c r="Q115" s="72" t="str">
        <f t="shared" si="17"/>
        <v/>
      </c>
      <c r="R115" s="72" t="str">
        <f t="shared" si="10"/>
        <v/>
      </c>
      <c r="S115" s="72" t="str">
        <f t="shared" si="11"/>
        <v/>
      </c>
      <c r="T115" s="72" t="str">
        <f t="shared" si="12"/>
        <v/>
      </c>
      <c r="U115" s="72" t="str">
        <f t="shared" si="13"/>
        <v/>
      </c>
      <c r="V115" s="72" t="str">
        <f t="shared" si="14"/>
        <v/>
      </c>
      <c r="W115" s="74" t="str">
        <f t="shared" si="15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9"/>
        <v/>
      </c>
      <c r="N116" s="72" t="str">
        <f t="shared" si="16"/>
        <v/>
      </c>
      <c r="O116" s="6"/>
      <c r="P116" s="25">
        <v>46753</v>
      </c>
      <c r="Q116" s="72" t="str">
        <f t="shared" si="17"/>
        <v/>
      </c>
      <c r="R116" s="72" t="str">
        <f t="shared" si="10"/>
        <v/>
      </c>
      <c r="S116" s="72" t="str">
        <f t="shared" si="11"/>
        <v/>
      </c>
      <c r="T116" s="72" t="str">
        <f t="shared" si="12"/>
        <v/>
      </c>
      <c r="U116" s="72" t="str">
        <f t="shared" si="13"/>
        <v/>
      </c>
      <c r="V116" s="72" t="str">
        <f t="shared" si="14"/>
        <v/>
      </c>
      <c r="W116" s="74" t="str">
        <f t="shared" si="15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9"/>
        <v/>
      </c>
      <c r="N117" s="72" t="str">
        <f t="shared" si="16"/>
        <v/>
      </c>
      <c r="O117" s="6"/>
      <c r="P117" s="25">
        <v>46784</v>
      </c>
      <c r="Q117" s="72" t="str">
        <f t="shared" si="17"/>
        <v/>
      </c>
      <c r="R117" s="72" t="str">
        <f t="shared" si="10"/>
        <v/>
      </c>
      <c r="S117" s="72" t="str">
        <f t="shared" si="11"/>
        <v/>
      </c>
      <c r="T117" s="72" t="str">
        <f t="shared" si="12"/>
        <v/>
      </c>
      <c r="U117" s="72" t="str">
        <f t="shared" si="13"/>
        <v/>
      </c>
      <c r="V117" s="72" t="str">
        <f t="shared" si="14"/>
        <v/>
      </c>
      <c r="W117" s="74" t="str">
        <f t="shared" si="15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9"/>
        <v/>
      </c>
      <c r="N118" s="72" t="str">
        <f t="shared" si="16"/>
        <v/>
      </c>
      <c r="O118" s="6"/>
      <c r="P118" s="25">
        <v>46813</v>
      </c>
      <c r="Q118" s="72" t="str">
        <f t="shared" si="17"/>
        <v/>
      </c>
      <c r="R118" s="72" t="str">
        <f t="shared" si="10"/>
        <v/>
      </c>
      <c r="S118" s="72" t="str">
        <f t="shared" si="11"/>
        <v/>
      </c>
      <c r="T118" s="72" t="str">
        <f t="shared" si="12"/>
        <v/>
      </c>
      <c r="U118" s="72" t="str">
        <f t="shared" si="13"/>
        <v/>
      </c>
      <c r="V118" s="72" t="str">
        <f t="shared" si="14"/>
        <v/>
      </c>
      <c r="W118" s="74" t="str">
        <f t="shared" si="15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9"/>
        <v/>
      </c>
      <c r="N119" s="72" t="str">
        <f t="shared" si="16"/>
        <v/>
      </c>
      <c r="O119" s="6"/>
      <c r="P119" s="25">
        <v>46844</v>
      </c>
      <c r="Q119" s="72" t="str">
        <f t="shared" si="17"/>
        <v/>
      </c>
      <c r="R119" s="72" t="str">
        <f t="shared" si="10"/>
        <v/>
      </c>
      <c r="S119" s="72" t="str">
        <f t="shared" si="11"/>
        <v/>
      </c>
      <c r="T119" s="72" t="str">
        <f t="shared" si="12"/>
        <v/>
      </c>
      <c r="U119" s="72" t="str">
        <f t="shared" si="13"/>
        <v/>
      </c>
      <c r="V119" s="72" t="str">
        <f t="shared" si="14"/>
        <v/>
      </c>
      <c r="W119" s="74" t="str">
        <f t="shared" si="15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9"/>
        <v/>
      </c>
      <c r="N120" s="72" t="str">
        <f t="shared" si="16"/>
        <v/>
      </c>
      <c r="O120" s="6"/>
      <c r="P120" s="25">
        <v>46874</v>
      </c>
      <c r="Q120" s="72" t="str">
        <f t="shared" si="17"/>
        <v/>
      </c>
      <c r="R120" s="72" t="str">
        <f t="shared" si="10"/>
        <v/>
      </c>
      <c r="S120" s="72" t="str">
        <f t="shared" si="11"/>
        <v/>
      </c>
      <c r="T120" s="72" t="str">
        <f t="shared" si="12"/>
        <v/>
      </c>
      <c r="U120" s="72" t="str">
        <f t="shared" si="13"/>
        <v/>
      </c>
      <c r="V120" s="72" t="str">
        <f t="shared" si="14"/>
        <v/>
      </c>
      <c r="W120" s="74" t="str">
        <f t="shared" si="15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9"/>
        <v/>
      </c>
      <c r="N121" s="72" t="str">
        <f t="shared" si="16"/>
        <v/>
      </c>
      <c r="O121" s="6"/>
      <c r="P121" s="25">
        <v>46905</v>
      </c>
      <c r="Q121" s="72" t="str">
        <f t="shared" si="17"/>
        <v/>
      </c>
      <c r="R121" s="72" t="str">
        <f t="shared" si="10"/>
        <v/>
      </c>
      <c r="S121" s="72" t="str">
        <f t="shared" si="11"/>
        <v/>
      </c>
      <c r="T121" s="72" t="str">
        <f t="shared" si="12"/>
        <v/>
      </c>
      <c r="U121" s="72" t="str">
        <f t="shared" si="13"/>
        <v/>
      </c>
      <c r="V121" s="72" t="str">
        <f t="shared" si="14"/>
        <v/>
      </c>
      <c r="W121" s="74" t="str">
        <f t="shared" si="15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9"/>
        <v/>
      </c>
      <c r="N122" s="72" t="str">
        <f t="shared" si="16"/>
        <v/>
      </c>
      <c r="O122" s="6"/>
      <c r="P122" s="25">
        <v>46935</v>
      </c>
      <c r="Q122" s="72" t="str">
        <f t="shared" si="17"/>
        <v/>
      </c>
      <c r="R122" s="72" t="str">
        <f t="shared" si="10"/>
        <v/>
      </c>
      <c r="S122" s="72" t="str">
        <f t="shared" si="11"/>
        <v/>
      </c>
      <c r="T122" s="72" t="str">
        <f t="shared" si="12"/>
        <v/>
      </c>
      <c r="U122" s="72" t="str">
        <f t="shared" si="13"/>
        <v/>
      </c>
      <c r="V122" s="72" t="str">
        <f t="shared" si="14"/>
        <v/>
      </c>
      <c r="W122" s="74" t="str">
        <f t="shared" si="15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9"/>
        <v/>
      </c>
      <c r="N123" s="72" t="str">
        <f t="shared" si="16"/>
        <v/>
      </c>
      <c r="O123" s="6"/>
      <c r="P123" s="25">
        <v>46966</v>
      </c>
      <c r="Q123" s="72" t="str">
        <f t="shared" si="17"/>
        <v/>
      </c>
      <c r="R123" s="72" t="str">
        <f t="shared" si="10"/>
        <v/>
      </c>
      <c r="S123" s="72" t="str">
        <f t="shared" si="11"/>
        <v/>
      </c>
      <c r="T123" s="72" t="str">
        <f t="shared" si="12"/>
        <v/>
      </c>
      <c r="U123" s="72" t="str">
        <f t="shared" si="13"/>
        <v/>
      </c>
      <c r="V123" s="72" t="str">
        <f t="shared" si="14"/>
        <v/>
      </c>
      <c r="W123" s="74" t="str">
        <f t="shared" si="15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9"/>
        <v/>
      </c>
      <c r="N124" s="72" t="str">
        <f t="shared" si="16"/>
        <v/>
      </c>
      <c r="O124" s="6"/>
      <c r="P124" s="25">
        <v>46997</v>
      </c>
      <c r="Q124" s="72" t="str">
        <f t="shared" si="17"/>
        <v/>
      </c>
      <c r="R124" s="72" t="str">
        <f t="shared" si="10"/>
        <v/>
      </c>
      <c r="S124" s="72" t="str">
        <f t="shared" si="11"/>
        <v/>
      </c>
      <c r="T124" s="72" t="str">
        <f t="shared" si="12"/>
        <v/>
      </c>
      <c r="U124" s="72" t="str">
        <f t="shared" si="13"/>
        <v/>
      </c>
      <c r="V124" s="72" t="str">
        <f t="shared" si="14"/>
        <v/>
      </c>
      <c r="W124" s="74" t="str">
        <f t="shared" si="15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9"/>
        <v/>
      </c>
      <c r="N125" s="72" t="str">
        <f t="shared" si="16"/>
        <v/>
      </c>
      <c r="O125" s="6"/>
      <c r="P125" s="25">
        <v>47027</v>
      </c>
      <c r="Q125" s="72" t="str">
        <f t="shared" si="17"/>
        <v/>
      </c>
      <c r="R125" s="72" t="str">
        <f t="shared" si="10"/>
        <v/>
      </c>
      <c r="S125" s="72" t="str">
        <f t="shared" si="11"/>
        <v/>
      </c>
      <c r="T125" s="72" t="str">
        <f t="shared" si="12"/>
        <v/>
      </c>
      <c r="U125" s="72" t="str">
        <f t="shared" si="13"/>
        <v/>
      </c>
      <c r="V125" s="72" t="str">
        <f t="shared" si="14"/>
        <v/>
      </c>
      <c r="W125" s="74" t="str">
        <f t="shared" si="15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9"/>
        <v/>
      </c>
      <c r="N126" s="72" t="str">
        <f t="shared" si="16"/>
        <v/>
      </c>
      <c r="O126" s="6"/>
      <c r="P126" s="25">
        <v>47058</v>
      </c>
      <c r="Q126" s="72" t="str">
        <f t="shared" si="17"/>
        <v/>
      </c>
      <c r="R126" s="72" t="str">
        <f t="shared" si="10"/>
        <v/>
      </c>
      <c r="S126" s="72" t="str">
        <f t="shared" si="11"/>
        <v/>
      </c>
      <c r="T126" s="72" t="str">
        <f t="shared" si="12"/>
        <v/>
      </c>
      <c r="U126" s="72" t="str">
        <f t="shared" si="13"/>
        <v/>
      </c>
      <c r="V126" s="72" t="str">
        <f t="shared" si="14"/>
        <v/>
      </c>
      <c r="W126" s="74" t="str">
        <f t="shared" si="15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9"/>
        <v/>
      </c>
      <c r="N127" s="72" t="str">
        <f t="shared" si="16"/>
        <v/>
      </c>
      <c r="O127" s="6"/>
      <c r="P127" s="25">
        <v>47088</v>
      </c>
      <c r="Q127" s="72" t="str">
        <f t="shared" si="17"/>
        <v/>
      </c>
      <c r="R127" s="72" t="str">
        <f t="shared" si="10"/>
        <v/>
      </c>
      <c r="S127" s="72" t="str">
        <f t="shared" si="11"/>
        <v/>
      </c>
      <c r="T127" s="72" t="str">
        <f t="shared" si="12"/>
        <v/>
      </c>
      <c r="U127" s="72" t="str">
        <f t="shared" si="13"/>
        <v/>
      </c>
      <c r="V127" s="72" t="str">
        <f t="shared" si="14"/>
        <v/>
      </c>
      <c r="W127" s="74" t="str">
        <f t="shared" si="15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9"/>
        <v/>
      </c>
      <c r="N128" s="72" t="str">
        <f t="shared" si="16"/>
        <v/>
      </c>
      <c r="O128" s="6"/>
      <c r="P128" s="25">
        <v>47119</v>
      </c>
      <c r="Q128" s="72" t="str">
        <f t="shared" si="17"/>
        <v/>
      </c>
      <c r="R128" s="72" t="str">
        <f t="shared" si="10"/>
        <v/>
      </c>
      <c r="S128" s="72" t="str">
        <f t="shared" si="11"/>
        <v/>
      </c>
      <c r="T128" s="72" t="str">
        <f t="shared" si="12"/>
        <v/>
      </c>
      <c r="U128" s="72" t="str">
        <f t="shared" si="13"/>
        <v/>
      </c>
      <c r="V128" s="72" t="str">
        <f t="shared" si="14"/>
        <v/>
      </c>
      <c r="W128" s="74" t="str">
        <f t="shared" si="15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9"/>
        <v/>
      </c>
      <c r="N129" s="72" t="str">
        <f t="shared" si="16"/>
        <v/>
      </c>
      <c r="O129" s="6"/>
      <c r="P129" s="25">
        <v>47150</v>
      </c>
      <c r="Q129" s="72" t="str">
        <f t="shared" si="17"/>
        <v/>
      </c>
      <c r="R129" s="72" t="str">
        <f t="shared" si="10"/>
        <v/>
      </c>
      <c r="S129" s="72" t="str">
        <f t="shared" si="11"/>
        <v/>
      </c>
      <c r="T129" s="72" t="str">
        <f t="shared" si="12"/>
        <v/>
      </c>
      <c r="U129" s="72" t="str">
        <f t="shared" si="13"/>
        <v/>
      </c>
      <c r="V129" s="72" t="str">
        <f t="shared" si="14"/>
        <v/>
      </c>
      <c r="W129" s="74" t="str">
        <f t="shared" si="15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9"/>
        <v/>
      </c>
      <c r="N130" s="72" t="str">
        <f t="shared" si="16"/>
        <v/>
      </c>
      <c r="O130" s="6"/>
      <c r="P130" s="25">
        <v>47178</v>
      </c>
      <c r="Q130" s="72" t="str">
        <f t="shared" si="17"/>
        <v/>
      </c>
      <c r="R130" s="72" t="str">
        <f t="shared" si="10"/>
        <v/>
      </c>
      <c r="S130" s="72" t="str">
        <f t="shared" si="11"/>
        <v/>
      </c>
      <c r="T130" s="72" t="str">
        <f t="shared" si="12"/>
        <v/>
      </c>
      <c r="U130" s="72" t="str">
        <f t="shared" si="13"/>
        <v/>
      </c>
      <c r="V130" s="72" t="str">
        <f t="shared" si="14"/>
        <v/>
      </c>
      <c r="W130" s="74" t="str">
        <f t="shared" si="15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9"/>
        <v/>
      </c>
      <c r="N131" s="72" t="str">
        <f t="shared" si="16"/>
        <v/>
      </c>
      <c r="O131" s="6"/>
      <c r="P131" s="25">
        <v>47209</v>
      </c>
      <c r="Q131" s="72" t="str">
        <f t="shared" si="17"/>
        <v/>
      </c>
      <c r="R131" s="72" t="str">
        <f t="shared" si="10"/>
        <v/>
      </c>
      <c r="S131" s="72" t="str">
        <f t="shared" si="11"/>
        <v/>
      </c>
      <c r="T131" s="72" t="str">
        <f t="shared" si="12"/>
        <v/>
      </c>
      <c r="U131" s="72" t="str">
        <f t="shared" si="13"/>
        <v/>
      </c>
      <c r="V131" s="72" t="str">
        <f t="shared" si="14"/>
        <v/>
      </c>
      <c r="W131" s="74" t="str">
        <f t="shared" si="15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9"/>
        <v/>
      </c>
      <c r="N132" s="72" t="str">
        <f t="shared" si="16"/>
        <v/>
      </c>
      <c r="O132" s="6"/>
      <c r="P132" s="25">
        <v>47239</v>
      </c>
      <c r="Q132" s="72" t="str">
        <f t="shared" si="17"/>
        <v/>
      </c>
      <c r="R132" s="72" t="str">
        <f t="shared" si="10"/>
        <v/>
      </c>
      <c r="S132" s="72" t="str">
        <f t="shared" si="11"/>
        <v/>
      </c>
      <c r="T132" s="72" t="str">
        <f t="shared" si="12"/>
        <v/>
      </c>
      <c r="U132" s="72" t="str">
        <f t="shared" si="13"/>
        <v/>
      </c>
      <c r="V132" s="72" t="str">
        <f t="shared" si="14"/>
        <v/>
      </c>
      <c r="W132" s="74" t="str">
        <f t="shared" si="15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8">IF(U360="","",U360)</f>
        <v/>
      </c>
      <c r="N133" s="72" t="str">
        <f t="shared" si="16"/>
        <v/>
      </c>
      <c r="O133" s="6"/>
      <c r="P133" s="25">
        <v>47270</v>
      </c>
      <c r="Q133" s="72" t="str">
        <f t="shared" si="17"/>
        <v/>
      </c>
      <c r="R133" s="72" t="str">
        <f t="shared" si="10"/>
        <v/>
      </c>
      <c r="S133" s="72" t="str">
        <f t="shared" si="11"/>
        <v/>
      </c>
      <c r="T133" s="72" t="str">
        <f t="shared" si="12"/>
        <v/>
      </c>
      <c r="U133" s="72" t="str">
        <f t="shared" si="13"/>
        <v/>
      </c>
      <c r="V133" s="72" t="str">
        <f t="shared" si="14"/>
        <v/>
      </c>
      <c r="W133" s="74" t="str">
        <f t="shared" si="15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8"/>
        <v/>
      </c>
      <c r="N134" s="72" t="str">
        <f t="shared" si="16"/>
        <v/>
      </c>
      <c r="O134" s="6"/>
      <c r="P134" s="25">
        <v>47300</v>
      </c>
      <c r="Q134" s="72" t="str">
        <f t="shared" si="17"/>
        <v/>
      </c>
      <c r="R134" s="72" t="str">
        <f t="shared" si="10"/>
        <v/>
      </c>
      <c r="S134" s="72" t="str">
        <f t="shared" si="11"/>
        <v/>
      </c>
      <c r="T134" s="72" t="str">
        <f t="shared" si="12"/>
        <v/>
      </c>
      <c r="U134" s="72" t="str">
        <f t="shared" si="13"/>
        <v/>
      </c>
      <c r="V134" s="72" t="str">
        <f t="shared" si="14"/>
        <v/>
      </c>
      <c r="W134" s="74" t="str">
        <f t="shared" si="15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8"/>
        <v/>
      </c>
      <c r="N135" s="72" t="str">
        <f t="shared" si="16"/>
        <v/>
      </c>
      <c r="O135" s="6"/>
      <c r="P135" s="25">
        <v>47331</v>
      </c>
      <c r="Q135" s="72" t="str">
        <f t="shared" si="17"/>
        <v/>
      </c>
      <c r="R135" s="72" t="str">
        <f t="shared" si="10"/>
        <v/>
      </c>
      <c r="S135" s="72" t="str">
        <f t="shared" si="11"/>
        <v/>
      </c>
      <c r="T135" s="72" t="str">
        <f t="shared" si="12"/>
        <v/>
      </c>
      <c r="U135" s="72" t="str">
        <f t="shared" si="13"/>
        <v/>
      </c>
      <c r="V135" s="72" t="str">
        <f t="shared" si="14"/>
        <v/>
      </c>
      <c r="W135" s="74" t="str">
        <f t="shared" si="15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8"/>
        <v/>
      </c>
      <c r="N136" s="72" t="str">
        <f t="shared" si="16"/>
        <v/>
      </c>
      <c r="O136" s="6"/>
      <c r="P136" s="25">
        <v>47362</v>
      </c>
      <c r="Q136" s="72" t="str">
        <f t="shared" si="17"/>
        <v/>
      </c>
      <c r="R136" s="72" t="str">
        <f t="shared" si="10"/>
        <v/>
      </c>
      <c r="S136" s="72" t="str">
        <f t="shared" si="11"/>
        <v/>
      </c>
      <c r="T136" s="72" t="str">
        <f t="shared" si="12"/>
        <v/>
      </c>
      <c r="U136" s="72" t="str">
        <f t="shared" si="13"/>
        <v/>
      </c>
      <c r="V136" s="72" t="str">
        <f t="shared" si="14"/>
        <v/>
      </c>
      <c r="W136" s="74" t="str">
        <f t="shared" si="15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8"/>
        <v/>
      </c>
      <c r="N137" s="72" t="str">
        <f t="shared" si="16"/>
        <v/>
      </c>
      <c r="O137" s="6"/>
      <c r="P137" s="25">
        <v>47392</v>
      </c>
      <c r="Q137" s="72" t="str">
        <f t="shared" si="17"/>
        <v/>
      </c>
      <c r="R137" s="72" t="str">
        <f t="shared" si="10"/>
        <v/>
      </c>
      <c r="S137" s="72" t="str">
        <f t="shared" si="11"/>
        <v/>
      </c>
      <c r="T137" s="72" t="str">
        <f t="shared" si="12"/>
        <v/>
      </c>
      <c r="U137" s="72" t="str">
        <f t="shared" si="13"/>
        <v/>
      </c>
      <c r="V137" s="72" t="str">
        <f t="shared" si="14"/>
        <v/>
      </c>
      <c r="W137" s="74" t="str">
        <f t="shared" si="15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8"/>
        <v/>
      </c>
      <c r="N138" s="72" t="str">
        <f t="shared" si="16"/>
        <v/>
      </c>
      <c r="O138" s="6"/>
      <c r="P138" s="25">
        <v>47423</v>
      </c>
      <c r="Q138" s="72" t="str">
        <f t="shared" si="17"/>
        <v/>
      </c>
      <c r="R138" s="72" t="str">
        <f t="shared" si="10"/>
        <v/>
      </c>
      <c r="S138" s="72" t="str">
        <f t="shared" si="11"/>
        <v/>
      </c>
      <c r="T138" s="72" t="str">
        <f t="shared" si="12"/>
        <v/>
      </c>
      <c r="U138" s="72" t="str">
        <f t="shared" si="13"/>
        <v/>
      </c>
      <c r="V138" s="72" t="str">
        <f t="shared" si="14"/>
        <v/>
      </c>
      <c r="W138" s="74" t="str">
        <f t="shared" si="15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8"/>
        <v/>
      </c>
      <c r="N139" s="72" t="str">
        <f t="shared" si="16"/>
        <v/>
      </c>
      <c r="O139" s="6"/>
      <c r="P139" s="25">
        <v>47453</v>
      </c>
      <c r="Q139" s="72" t="str">
        <f t="shared" si="17"/>
        <v/>
      </c>
      <c r="R139" s="72" t="str">
        <f t="shared" si="10"/>
        <v/>
      </c>
      <c r="S139" s="72" t="str">
        <f t="shared" si="11"/>
        <v/>
      </c>
      <c r="T139" s="72" t="str">
        <f t="shared" si="12"/>
        <v/>
      </c>
      <c r="U139" s="72" t="str">
        <f t="shared" si="13"/>
        <v/>
      </c>
      <c r="V139" s="72" t="str">
        <f t="shared" si="14"/>
        <v/>
      </c>
      <c r="W139" s="74" t="str">
        <f t="shared" si="15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8"/>
        <v/>
      </c>
      <c r="N140" s="72" t="str">
        <f t="shared" si="16"/>
        <v/>
      </c>
      <c r="O140" s="6"/>
      <c r="P140" s="25">
        <v>47484</v>
      </c>
      <c r="Q140" s="72" t="str">
        <f t="shared" si="17"/>
        <v/>
      </c>
      <c r="R140" s="72" t="str">
        <f t="shared" si="10"/>
        <v/>
      </c>
      <c r="S140" s="72" t="str">
        <f t="shared" si="11"/>
        <v/>
      </c>
      <c r="T140" s="72" t="str">
        <f t="shared" si="12"/>
        <v/>
      </c>
      <c r="U140" s="72" t="str">
        <f t="shared" si="13"/>
        <v/>
      </c>
      <c r="V140" s="72" t="str">
        <f t="shared" si="14"/>
        <v/>
      </c>
      <c r="W140" s="74" t="str">
        <f t="shared" si="15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8"/>
        <v/>
      </c>
      <c r="N141" s="72" t="str">
        <f t="shared" si="16"/>
        <v/>
      </c>
      <c r="O141" s="6"/>
      <c r="P141" s="25">
        <v>47515</v>
      </c>
      <c r="Q141" s="72" t="str">
        <f t="shared" si="17"/>
        <v/>
      </c>
      <c r="R141" s="72" t="str">
        <f t="shared" si="10"/>
        <v/>
      </c>
      <c r="S141" s="72" t="str">
        <f t="shared" si="11"/>
        <v/>
      </c>
      <c r="T141" s="72" t="str">
        <f t="shared" si="12"/>
        <v/>
      </c>
      <c r="U141" s="72" t="str">
        <f t="shared" si="13"/>
        <v/>
      </c>
      <c r="V141" s="72" t="str">
        <f t="shared" si="14"/>
        <v/>
      </c>
      <c r="W141" s="74" t="str">
        <f t="shared" si="15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8"/>
        <v/>
      </c>
      <c r="N142" s="72" t="str">
        <f t="shared" si="16"/>
        <v/>
      </c>
      <c r="O142" s="6"/>
      <c r="P142" s="25">
        <v>47543</v>
      </c>
      <c r="Q142" s="72" t="str">
        <f t="shared" si="17"/>
        <v/>
      </c>
      <c r="R142" s="72" t="str">
        <f t="shared" si="10"/>
        <v/>
      </c>
      <c r="S142" s="72" t="str">
        <f t="shared" si="11"/>
        <v/>
      </c>
      <c r="T142" s="72" t="str">
        <f t="shared" si="12"/>
        <v/>
      </c>
      <c r="U142" s="72" t="str">
        <f t="shared" si="13"/>
        <v/>
      </c>
      <c r="V142" s="72" t="str">
        <f t="shared" si="14"/>
        <v/>
      </c>
      <c r="W142" s="74" t="str">
        <f t="shared" si="15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8"/>
        <v/>
      </c>
      <c r="N143" s="72" t="str">
        <f t="shared" si="16"/>
        <v/>
      </c>
      <c r="O143" s="6"/>
      <c r="P143" s="25">
        <v>47574</v>
      </c>
      <c r="Q143" s="72" t="str">
        <f t="shared" si="17"/>
        <v/>
      </c>
      <c r="R143" s="72" t="str">
        <f t="shared" si="10"/>
        <v/>
      </c>
      <c r="S143" s="72" t="str">
        <f t="shared" si="11"/>
        <v/>
      </c>
      <c r="T143" s="72" t="str">
        <f t="shared" si="12"/>
        <v/>
      </c>
      <c r="U143" s="72" t="str">
        <f t="shared" si="13"/>
        <v/>
      </c>
      <c r="V143" s="72" t="str">
        <f t="shared" si="14"/>
        <v/>
      </c>
      <c r="W143" s="74" t="str">
        <f t="shared" si="15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8"/>
        <v/>
      </c>
      <c r="N144" s="72" t="str">
        <f t="shared" si="16"/>
        <v/>
      </c>
      <c r="O144" s="6"/>
      <c r="P144" s="25">
        <v>47604</v>
      </c>
      <c r="Q144" s="72" t="str">
        <f t="shared" si="17"/>
        <v/>
      </c>
      <c r="R144" s="72" t="str">
        <f t="shared" si="10"/>
        <v/>
      </c>
      <c r="S144" s="72" t="str">
        <f t="shared" si="11"/>
        <v/>
      </c>
      <c r="T144" s="72" t="str">
        <f t="shared" si="12"/>
        <v/>
      </c>
      <c r="U144" s="72" t="str">
        <f t="shared" si="13"/>
        <v/>
      </c>
      <c r="V144" s="72" t="str">
        <f t="shared" si="14"/>
        <v/>
      </c>
      <c r="W144" s="74" t="str">
        <f t="shared" si="15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8"/>
        <v/>
      </c>
      <c r="N145" s="72" t="str">
        <f t="shared" si="16"/>
        <v/>
      </c>
      <c r="O145" s="6"/>
      <c r="P145" s="25">
        <v>47635</v>
      </c>
      <c r="Q145" s="72" t="str">
        <f t="shared" si="17"/>
        <v/>
      </c>
      <c r="R145" s="72" t="str">
        <f t="shared" si="10"/>
        <v/>
      </c>
      <c r="S145" s="72" t="str">
        <f t="shared" si="11"/>
        <v/>
      </c>
      <c r="T145" s="72" t="str">
        <f t="shared" si="12"/>
        <v/>
      </c>
      <c r="U145" s="72" t="str">
        <f t="shared" si="13"/>
        <v/>
      </c>
      <c r="V145" s="72" t="str">
        <f t="shared" si="14"/>
        <v/>
      </c>
      <c r="W145" s="74" t="str">
        <f t="shared" si="15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8"/>
        <v/>
      </c>
      <c r="N146" s="72" t="str">
        <f t="shared" si="16"/>
        <v/>
      </c>
      <c r="O146" s="6"/>
      <c r="P146" s="25">
        <v>47665</v>
      </c>
      <c r="Q146" s="72" t="str">
        <f t="shared" si="17"/>
        <v/>
      </c>
      <c r="R146" s="72" t="str">
        <f t="shared" si="10"/>
        <v/>
      </c>
      <c r="S146" s="72" t="str">
        <f t="shared" si="11"/>
        <v/>
      </c>
      <c r="T146" s="72" t="str">
        <f t="shared" si="12"/>
        <v/>
      </c>
      <c r="U146" s="72" t="str">
        <f t="shared" si="13"/>
        <v/>
      </c>
      <c r="V146" s="72" t="str">
        <f t="shared" si="14"/>
        <v/>
      </c>
      <c r="W146" s="74" t="str">
        <f t="shared" si="15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8"/>
        <v/>
      </c>
      <c r="N147" s="72" t="str">
        <f t="shared" si="16"/>
        <v/>
      </c>
      <c r="O147" s="6"/>
      <c r="P147" s="25">
        <v>47696</v>
      </c>
      <c r="Q147" s="72" t="str">
        <f t="shared" si="17"/>
        <v/>
      </c>
      <c r="R147" s="72" t="str">
        <f t="shared" si="10"/>
        <v/>
      </c>
      <c r="S147" s="72" t="str">
        <f t="shared" si="11"/>
        <v/>
      </c>
      <c r="T147" s="72" t="str">
        <f t="shared" si="12"/>
        <v/>
      </c>
      <c r="U147" s="72" t="str">
        <f t="shared" si="13"/>
        <v/>
      </c>
      <c r="V147" s="72" t="str">
        <f t="shared" si="14"/>
        <v/>
      </c>
      <c r="W147" s="74" t="str">
        <f t="shared" si="15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8"/>
        <v/>
      </c>
      <c r="N148" s="72" t="str">
        <f t="shared" si="16"/>
        <v/>
      </c>
      <c r="O148" s="6"/>
      <c r="P148" s="25">
        <v>47727</v>
      </c>
      <c r="Q148" s="72" t="str">
        <f t="shared" si="17"/>
        <v/>
      </c>
      <c r="R148" s="72" t="str">
        <f t="shared" ref="R148:R211" si="19">IFERROR((H148*P$292)/$M148*(100/P$293),"")</f>
        <v/>
      </c>
      <c r="S148" s="72" t="str">
        <f t="shared" ref="S148:S211" si="20">IFERROR((I148*Q$292)/$M148*(100/Q$293),"")</f>
        <v/>
      </c>
      <c r="T148" s="72" t="str">
        <f t="shared" ref="T148:T211" si="21">IFERROR((J148*R$292)/$M148*(100/R$293),"")</f>
        <v/>
      </c>
      <c r="U148" s="72" t="str">
        <f t="shared" ref="U148:U211" si="22">IFERROR((K148*S$292)/$M148*(100/S$293),"")</f>
        <v/>
      </c>
      <c r="V148" s="72" t="str">
        <f t="shared" ref="V148:V211" si="23">IFERROR((L148*T$292)/$M148*(100/T$293),"")</f>
        <v/>
      </c>
      <c r="W148" s="74" t="str">
        <f t="shared" si="15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8"/>
        <v/>
      </c>
      <c r="N149" s="72" t="str">
        <f t="shared" si="16"/>
        <v/>
      </c>
      <c r="O149" s="6"/>
      <c r="P149" s="25">
        <v>47757</v>
      </c>
      <c r="Q149" s="72" t="str">
        <f t="shared" si="17"/>
        <v/>
      </c>
      <c r="R149" s="72" t="str">
        <f t="shared" si="19"/>
        <v/>
      </c>
      <c r="S149" s="72" t="str">
        <f t="shared" si="20"/>
        <v/>
      </c>
      <c r="T149" s="72" t="str">
        <f t="shared" si="21"/>
        <v/>
      </c>
      <c r="U149" s="72" t="str">
        <f t="shared" si="22"/>
        <v/>
      </c>
      <c r="V149" s="72" t="str">
        <f t="shared" si="23"/>
        <v/>
      </c>
      <c r="W149" s="74" t="str">
        <f t="shared" ref="W149:W212" si="24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8"/>
        <v/>
      </c>
      <c r="N150" s="72" t="str">
        <f t="shared" ref="N150:N213" si="25">IF(OR(M149="",M150=""),"",M150/M149-1)</f>
        <v/>
      </c>
      <c r="O150" s="6"/>
      <c r="P150" s="25">
        <v>47788</v>
      </c>
      <c r="Q150" s="72" t="str">
        <f t="shared" si="17"/>
        <v/>
      </c>
      <c r="R150" s="72" t="str">
        <f t="shared" si="19"/>
        <v/>
      </c>
      <c r="S150" s="72" t="str">
        <f t="shared" si="20"/>
        <v/>
      </c>
      <c r="T150" s="72" t="str">
        <f t="shared" si="21"/>
        <v/>
      </c>
      <c r="U150" s="72" t="str">
        <f t="shared" si="22"/>
        <v/>
      </c>
      <c r="V150" s="72" t="str">
        <f t="shared" si="23"/>
        <v/>
      </c>
      <c r="W150" s="74" t="str">
        <f t="shared" si="24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8"/>
        <v/>
      </c>
      <c r="N151" s="72" t="str">
        <f t="shared" si="25"/>
        <v/>
      </c>
      <c r="O151" s="6"/>
      <c r="P151" s="25">
        <v>47818</v>
      </c>
      <c r="Q151" s="72" t="str">
        <f t="shared" si="17"/>
        <v/>
      </c>
      <c r="R151" s="72" t="str">
        <f t="shared" si="19"/>
        <v/>
      </c>
      <c r="S151" s="72" t="str">
        <f t="shared" si="20"/>
        <v/>
      </c>
      <c r="T151" s="72" t="str">
        <f t="shared" si="21"/>
        <v/>
      </c>
      <c r="U151" s="72" t="str">
        <f t="shared" si="22"/>
        <v/>
      </c>
      <c r="V151" s="72" t="str">
        <f t="shared" si="23"/>
        <v/>
      </c>
      <c r="W151" s="74" t="str">
        <f t="shared" si="24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8"/>
        <v/>
      </c>
      <c r="N152" s="72" t="str">
        <f t="shared" si="25"/>
        <v/>
      </c>
      <c r="O152" s="6"/>
      <c r="P152" s="25">
        <v>47849</v>
      </c>
      <c r="Q152" s="72" t="str">
        <f t="shared" si="17"/>
        <v/>
      </c>
      <c r="R152" s="72" t="str">
        <f t="shared" si="19"/>
        <v/>
      </c>
      <c r="S152" s="72" t="str">
        <f t="shared" si="20"/>
        <v/>
      </c>
      <c r="T152" s="72" t="str">
        <f t="shared" si="21"/>
        <v/>
      </c>
      <c r="U152" s="72" t="str">
        <f t="shared" si="22"/>
        <v/>
      </c>
      <c r="V152" s="72" t="str">
        <f t="shared" si="23"/>
        <v/>
      </c>
      <c r="W152" s="74" t="str">
        <f t="shared" si="24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8"/>
        <v/>
      </c>
      <c r="N153" s="72" t="str">
        <f t="shared" si="25"/>
        <v/>
      </c>
      <c r="O153" s="6"/>
      <c r="P153" s="25">
        <v>47880</v>
      </c>
      <c r="Q153" s="72" t="str">
        <f t="shared" si="17"/>
        <v/>
      </c>
      <c r="R153" s="72" t="str">
        <f t="shared" si="19"/>
        <v/>
      </c>
      <c r="S153" s="72" t="str">
        <f t="shared" si="20"/>
        <v/>
      </c>
      <c r="T153" s="72" t="str">
        <f t="shared" si="21"/>
        <v/>
      </c>
      <c r="U153" s="72" t="str">
        <f t="shared" si="22"/>
        <v/>
      </c>
      <c r="V153" s="72" t="str">
        <f t="shared" si="23"/>
        <v/>
      </c>
      <c r="W153" s="74" t="str">
        <f t="shared" si="24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8"/>
        <v/>
      </c>
      <c r="N154" s="72" t="str">
        <f t="shared" si="25"/>
        <v/>
      </c>
      <c r="O154" s="6"/>
      <c r="P154" s="25">
        <v>47908</v>
      </c>
      <c r="Q154" s="72" t="str">
        <f t="shared" si="17"/>
        <v/>
      </c>
      <c r="R154" s="72" t="str">
        <f t="shared" si="19"/>
        <v/>
      </c>
      <c r="S154" s="72" t="str">
        <f t="shared" si="20"/>
        <v/>
      </c>
      <c r="T154" s="72" t="str">
        <f t="shared" si="21"/>
        <v/>
      </c>
      <c r="U154" s="72" t="str">
        <f t="shared" si="22"/>
        <v/>
      </c>
      <c r="V154" s="72" t="str">
        <f t="shared" si="23"/>
        <v/>
      </c>
      <c r="W154" s="74" t="str">
        <f t="shared" si="24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8"/>
        <v/>
      </c>
      <c r="N155" s="72" t="str">
        <f t="shared" si="25"/>
        <v/>
      </c>
      <c r="O155" s="6"/>
      <c r="P155" s="25">
        <v>47939</v>
      </c>
      <c r="Q155" s="72" t="str">
        <f t="shared" si="17"/>
        <v/>
      </c>
      <c r="R155" s="72" t="str">
        <f t="shared" si="19"/>
        <v/>
      </c>
      <c r="S155" s="72" t="str">
        <f t="shared" si="20"/>
        <v/>
      </c>
      <c r="T155" s="72" t="str">
        <f t="shared" si="21"/>
        <v/>
      </c>
      <c r="U155" s="72" t="str">
        <f t="shared" si="22"/>
        <v/>
      </c>
      <c r="V155" s="72" t="str">
        <f t="shared" si="23"/>
        <v/>
      </c>
      <c r="W155" s="74" t="str">
        <f t="shared" si="24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8"/>
        <v/>
      </c>
      <c r="N156" s="72" t="str">
        <f t="shared" si="25"/>
        <v/>
      </c>
      <c r="O156" s="6"/>
      <c r="P156" s="25">
        <v>47969</v>
      </c>
      <c r="Q156" s="72" t="str">
        <f t="shared" si="17"/>
        <v/>
      </c>
      <c r="R156" s="72" t="str">
        <f t="shared" si="19"/>
        <v/>
      </c>
      <c r="S156" s="72" t="str">
        <f t="shared" si="20"/>
        <v/>
      </c>
      <c r="T156" s="72" t="str">
        <f t="shared" si="21"/>
        <v/>
      </c>
      <c r="U156" s="72" t="str">
        <f t="shared" si="22"/>
        <v/>
      </c>
      <c r="V156" s="72" t="str">
        <f t="shared" si="23"/>
        <v/>
      </c>
      <c r="W156" s="74" t="str">
        <f t="shared" si="24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8"/>
        <v/>
      </c>
      <c r="N157" s="72" t="str">
        <f t="shared" si="25"/>
        <v/>
      </c>
      <c r="O157" s="6"/>
      <c r="P157" s="25">
        <v>48000</v>
      </c>
      <c r="Q157" s="72" t="str">
        <f t="shared" si="17"/>
        <v/>
      </c>
      <c r="R157" s="72" t="str">
        <f t="shared" si="19"/>
        <v/>
      </c>
      <c r="S157" s="72" t="str">
        <f t="shared" si="20"/>
        <v/>
      </c>
      <c r="T157" s="72" t="str">
        <f t="shared" si="21"/>
        <v/>
      </c>
      <c r="U157" s="72" t="str">
        <f t="shared" si="22"/>
        <v/>
      </c>
      <c r="V157" s="72" t="str">
        <f t="shared" si="23"/>
        <v/>
      </c>
      <c r="W157" s="74" t="str">
        <f t="shared" si="24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8"/>
        <v/>
      </c>
      <c r="N158" s="72" t="str">
        <f t="shared" si="25"/>
        <v/>
      </c>
      <c r="O158" s="6"/>
      <c r="P158" s="25">
        <v>48030</v>
      </c>
      <c r="Q158" s="72" t="str">
        <f t="shared" si="17"/>
        <v/>
      </c>
      <c r="R158" s="72" t="str">
        <f t="shared" si="19"/>
        <v/>
      </c>
      <c r="S158" s="72" t="str">
        <f t="shared" si="20"/>
        <v/>
      </c>
      <c r="T158" s="72" t="str">
        <f t="shared" si="21"/>
        <v/>
      </c>
      <c r="U158" s="72" t="str">
        <f t="shared" si="22"/>
        <v/>
      </c>
      <c r="V158" s="72" t="str">
        <f t="shared" si="23"/>
        <v/>
      </c>
      <c r="W158" s="74" t="str">
        <f t="shared" si="24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8"/>
        <v/>
      </c>
      <c r="N159" s="72" t="str">
        <f t="shared" si="25"/>
        <v/>
      </c>
      <c r="O159" s="6"/>
      <c r="P159" s="25">
        <v>48061</v>
      </c>
      <c r="Q159" s="72" t="str">
        <f t="shared" si="17"/>
        <v/>
      </c>
      <c r="R159" s="72" t="str">
        <f t="shared" si="19"/>
        <v/>
      </c>
      <c r="S159" s="72" t="str">
        <f t="shared" si="20"/>
        <v/>
      </c>
      <c r="T159" s="72" t="str">
        <f t="shared" si="21"/>
        <v/>
      </c>
      <c r="U159" s="72" t="str">
        <f t="shared" si="22"/>
        <v/>
      </c>
      <c r="V159" s="72" t="str">
        <f t="shared" si="23"/>
        <v/>
      </c>
      <c r="W159" s="74" t="str">
        <f t="shared" si="24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8"/>
        <v/>
      </c>
      <c r="N160" s="72" t="str">
        <f t="shared" si="25"/>
        <v/>
      </c>
      <c r="O160" s="6"/>
      <c r="P160" s="25">
        <v>48092</v>
      </c>
      <c r="Q160" s="72" t="str">
        <f t="shared" si="17"/>
        <v/>
      </c>
      <c r="R160" s="72" t="str">
        <f t="shared" si="19"/>
        <v/>
      </c>
      <c r="S160" s="72" t="str">
        <f t="shared" si="20"/>
        <v/>
      </c>
      <c r="T160" s="72" t="str">
        <f t="shared" si="21"/>
        <v/>
      </c>
      <c r="U160" s="72" t="str">
        <f t="shared" si="22"/>
        <v/>
      </c>
      <c r="V160" s="72" t="str">
        <f t="shared" si="23"/>
        <v/>
      </c>
      <c r="W160" s="74" t="str">
        <f t="shared" si="24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8"/>
        <v/>
      </c>
      <c r="N161" s="72" t="str">
        <f t="shared" si="25"/>
        <v/>
      </c>
      <c r="O161" s="6"/>
      <c r="P161" s="25">
        <v>48122</v>
      </c>
      <c r="Q161" s="72" t="str">
        <f t="shared" ref="Q161:Q224" si="26">IFERROR((G161*O$292)/$M161*(100/O$293),"")</f>
        <v/>
      </c>
      <c r="R161" s="72" t="str">
        <f t="shared" si="19"/>
        <v/>
      </c>
      <c r="S161" s="72" t="str">
        <f t="shared" si="20"/>
        <v/>
      </c>
      <c r="T161" s="72" t="str">
        <f t="shared" si="21"/>
        <v/>
      </c>
      <c r="U161" s="72" t="str">
        <f t="shared" si="22"/>
        <v/>
      </c>
      <c r="V161" s="72" t="str">
        <f t="shared" si="23"/>
        <v/>
      </c>
      <c r="W161" s="74" t="str">
        <f t="shared" si="24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8"/>
        <v/>
      </c>
      <c r="N162" s="72" t="str">
        <f t="shared" si="25"/>
        <v/>
      </c>
      <c r="O162" s="6"/>
      <c r="P162" s="25">
        <v>48153</v>
      </c>
      <c r="Q162" s="72" t="str">
        <f t="shared" si="26"/>
        <v/>
      </c>
      <c r="R162" s="72" t="str">
        <f t="shared" si="19"/>
        <v/>
      </c>
      <c r="S162" s="72" t="str">
        <f t="shared" si="20"/>
        <v/>
      </c>
      <c r="T162" s="72" t="str">
        <f t="shared" si="21"/>
        <v/>
      </c>
      <c r="U162" s="72" t="str">
        <f t="shared" si="22"/>
        <v/>
      </c>
      <c r="V162" s="72" t="str">
        <f t="shared" si="23"/>
        <v/>
      </c>
      <c r="W162" s="74" t="str">
        <f t="shared" si="24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8"/>
        <v/>
      </c>
      <c r="N163" s="72" t="str">
        <f t="shared" si="25"/>
        <v/>
      </c>
      <c r="O163" s="6"/>
      <c r="P163" s="25">
        <v>48183</v>
      </c>
      <c r="Q163" s="72" t="str">
        <f t="shared" si="26"/>
        <v/>
      </c>
      <c r="R163" s="72" t="str">
        <f t="shared" si="19"/>
        <v/>
      </c>
      <c r="S163" s="72" t="str">
        <f t="shared" si="20"/>
        <v/>
      </c>
      <c r="T163" s="72" t="str">
        <f t="shared" si="21"/>
        <v/>
      </c>
      <c r="U163" s="72" t="str">
        <f t="shared" si="22"/>
        <v/>
      </c>
      <c r="V163" s="72" t="str">
        <f t="shared" si="23"/>
        <v/>
      </c>
      <c r="W163" s="74" t="str">
        <f t="shared" si="24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8"/>
        <v/>
      </c>
      <c r="N164" s="72" t="str">
        <f t="shared" si="25"/>
        <v/>
      </c>
      <c r="O164" s="6"/>
      <c r="P164" s="25">
        <v>48214</v>
      </c>
      <c r="Q164" s="72" t="str">
        <f t="shared" si="26"/>
        <v/>
      </c>
      <c r="R164" s="72" t="str">
        <f t="shared" si="19"/>
        <v/>
      </c>
      <c r="S164" s="72" t="str">
        <f t="shared" si="20"/>
        <v/>
      </c>
      <c r="T164" s="72" t="str">
        <f t="shared" si="21"/>
        <v/>
      </c>
      <c r="U164" s="72" t="str">
        <f t="shared" si="22"/>
        <v/>
      </c>
      <c r="V164" s="72" t="str">
        <f t="shared" si="23"/>
        <v/>
      </c>
      <c r="W164" s="74" t="str">
        <f t="shared" si="24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8"/>
        <v/>
      </c>
      <c r="N165" s="72" t="str">
        <f t="shared" si="25"/>
        <v/>
      </c>
      <c r="O165" s="6"/>
      <c r="P165" s="25">
        <v>48245</v>
      </c>
      <c r="Q165" s="72" t="str">
        <f t="shared" si="26"/>
        <v/>
      </c>
      <c r="R165" s="72" t="str">
        <f t="shared" si="19"/>
        <v/>
      </c>
      <c r="S165" s="72" t="str">
        <f t="shared" si="20"/>
        <v/>
      </c>
      <c r="T165" s="72" t="str">
        <f t="shared" si="21"/>
        <v/>
      </c>
      <c r="U165" s="72" t="str">
        <f t="shared" si="22"/>
        <v/>
      </c>
      <c r="V165" s="72" t="str">
        <f t="shared" si="23"/>
        <v/>
      </c>
      <c r="W165" s="74" t="str">
        <f t="shared" si="24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8"/>
        <v/>
      </c>
      <c r="N166" s="72" t="str">
        <f t="shared" si="25"/>
        <v/>
      </c>
      <c r="O166" s="6"/>
      <c r="P166" s="25">
        <v>48274</v>
      </c>
      <c r="Q166" s="72" t="str">
        <f t="shared" si="26"/>
        <v/>
      </c>
      <c r="R166" s="72" t="str">
        <f t="shared" si="19"/>
        <v/>
      </c>
      <c r="S166" s="72" t="str">
        <f t="shared" si="20"/>
        <v/>
      </c>
      <c r="T166" s="72" t="str">
        <f t="shared" si="21"/>
        <v/>
      </c>
      <c r="U166" s="72" t="str">
        <f t="shared" si="22"/>
        <v/>
      </c>
      <c r="V166" s="72" t="str">
        <f t="shared" si="23"/>
        <v/>
      </c>
      <c r="W166" s="74" t="str">
        <f t="shared" si="24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8"/>
        <v/>
      </c>
      <c r="N167" s="72" t="str">
        <f t="shared" si="25"/>
        <v/>
      </c>
      <c r="O167" s="6"/>
      <c r="P167" s="25">
        <v>48305</v>
      </c>
      <c r="Q167" s="72" t="str">
        <f t="shared" si="26"/>
        <v/>
      </c>
      <c r="R167" s="72" t="str">
        <f t="shared" si="19"/>
        <v/>
      </c>
      <c r="S167" s="72" t="str">
        <f t="shared" si="20"/>
        <v/>
      </c>
      <c r="T167" s="72" t="str">
        <f t="shared" si="21"/>
        <v/>
      </c>
      <c r="U167" s="72" t="str">
        <f t="shared" si="22"/>
        <v/>
      </c>
      <c r="V167" s="72" t="str">
        <f t="shared" si="23"/>
        <v/>
      </c>
      <c r="W167" s="74" t="str">
        <f t="shared" si="24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8"/>
        <v/>
      </c>
      <c r="N168" s="72" t="str">
        <f t="shared" si="25"/>
        <v/>
      </c>
      <c r="O168" s="6"/>
      <c r="P168" s="25">
        <v>48335</v>
      </c>
      <c r="Q168" s="72" t="str">
        <f t="shared" si="26"/>
        <v/>
      </c>
      <c r="R168" s="72" t="str">
        <f t="shared" si="19"/>
        <v/>
      </c>
      <c r="S168" s="72" t="str">
        <f t="shared" si="20"/>
        <v/>
      </c>
      <c r="T168" s="72" t="str">
        <f t="shared" si="21"/>
        <v/>
      </c>
      <c r="U168" s="72" t="str">
        <f t="shared" si="22"/>
        <v/>
      </c>
      <c r="V168" s="72" t="str">
        <f t="shared" si="23"/>
        <v/>
      </c>
      <c r="W168" s="74" t="str">
        <f t="shared" si="24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8"/>
        <v/>
      </c>
      <c r="N169" s="72" t="str">
        <f t="shared" si="25"/>
        <v/>
      </c>
      <c r="O169" s="6"/>
      <c r="P169" s="25">
        <v>48366</v>
      </c>
      <c r="Q169" s="72" t="str">
        <f t="shared" si="26"/>
        <v/>
      </c>
      <c r="R169" s="72" t="str">
        <f t="shared" si="19"/>
        <v/>
      </c>
      <c r="S169" s="72" t="str">
        <f t="shared" si="20"/>
        <v/>
      </c>
      <c r="T169" s="72" t="str">
        <f t="shared" si="21"/>
        <v/>
      </c>
      <c r="U169" s="72" t="str">
        <f t="shared" si="22"/>
        <v/>
      </c>
      <c r="V169" s="72" t="str">
        <f t="shared" si="23"/>
        <v/>
      </c>
      <c r="W169" s="74" t="str">
        <f t="shared" si="24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8"/>
        <v/>
      </c>
      <c r="N170" s="72" t="str">
        <f t="shared" si="25"/>
        <v/>
      </c>
      <c r="O170" s="6"/>
      <c r="P170" s="25">
        <v>48396</v>
      </c>
      <c r="Q170" s="72" t="str">
        <f t="shared" si="26"/>
        <v/>
      </c>
      <c r="R170" s="72" t="str">
        <f t="shared" si="19"/>
        <v/>
      </c>
      <c r="S170" s="72" t="str">
        <f t="shared" si="20"/>
        <v/>
      </c>
      <c r="T170" s="72" t="str">
        <f t="shared" si="21"/>
        <v/>
      </c>
      <c r="U170" s="72" t="str">
        <f t="shared" si="22"/>
        <v/>
      </c>
      <c r="V170" s="72" t="str">
        <f t="shared" si="23"/>
        <v/>
      </c>
      <c r="W170" s="74" t="str">
        <f t="shared" si="24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8"/>
        <v/>
      </c>
      <c r="N171" s="72" t="str">
        <f t="shared" si="25"/>
        <v/>
      </c>
      <c r="O171" s="6"/>
      <c r="P171" s="25">
        <v>48427</v>
      </c>
      <c r="Q171" s="72" t="str">
        <f t="shared" si="26"/>
        <v/>
      </c>
      <c r="R171" s="72" t="str">
        <f t="shared" si="19"/>
        <v/>
      </c>
      <c r="S171" s="72" t="str">
        <f t="shared" si="20"/>
        <v/>
      </c>
      <c r="T171" s="72" t="str">
        <f t="shared" si="21"/>
        <v/>
      </c>
      <c r="U171" s="72" t="str">
        <f t="shared" si="22"/>
        <v/>
      </c>
      <c r="V171" s="72" t="str">
        <f t="shared" si="23"/>
        <v/>
      </c>
      <c r="W171" s="74" t="str">
        <f t="shared" si="24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8"/>
        <v/>
      </c>
      <c r="N172" s="72" t="str">
        <f t="shared" si="25"/>
        <v/>
      </c>
      <c r="O172" s="6"/>
      <c r="P172" s="25">
        <v>48458</v>
      </c>
      <c r="Q172" s="72" t="str">
        <f t="shared" si="26"/>
        <v/>
      </c>
      <c r="R172" s="72" t="str">
        <f t="shared" si="19"/>
        <v/>
      </c>
      <c r="S172" s="72" t="str">
        <f t="shared" si="20"/>
        <v/>
      </c>
      <c r="T172" s="72" t="str">
        <f t="shared" si="21"/>
        <v/>
      </c>
      <c r="U172" s="72" t="str">
        <f t="shared" si="22"/>
        <v/>
      </c>
      <c r="V172" s="72" t="str">
        <f t="shared" si="23"/>
        <v/>
      </c>
      <c r="W172" s="74" t="str">
        <f t="shared" si="24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8"/>
        <v/>
      </c>
      <c r="N173" s="72" t="str">
        <f t="shared" si="25"/>
        <v/>
      </c>
      <c r="O173" s="6"/>
      <c r="P173" s="25">
        <v>48488</v>
      </c>
      <c r="Q173" s="72" t="str">
        <f t="shared" si="26"/>
        <v/>
      </c>
      <c r="R173" s="72" t="str">
        <f t="shared" si="19"/>
        <v/>
      </c>
      <c r="S173" s="72" t="str">
        <f t="shared" si="20"/>
        <v/>
      </c>
      <c r="T173" s="72" t="str">
        <f t="shared" si="21"/>
        <v/>
      </c>
      <c r="U173" s="72" t="str">
        <f t="shared" si="22"/>
        <v/>
      </c>
      <c r="V173" s="72" t="str">
        <f t="shared" si="23"/>
        <v/>
      </c>
      <c r="W173" s="74" t="str">
        <f t="shared" si="24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8"/>
        <v/>
      </c>
      <c r="N174" s="72" t="str">
        <f t="shared" si="25"/>
        <v/>
      </c>
      <c r="O174" s="6"/>
      <c r="P174" s="25">
        <v>48519</v>
      </c>
      <c r="Q174" s="72" t="str">
        <f t="shared" si="26"/>
        <v/>
      </c>
      <c r="R174" s="72" t="str">
        <f t="shared" si="19"/>
        <v/>
      </c>
      <c r="S174" s="72" t="str">
        <f t="shared" si="20"/>
        <v/>
      </c>
      <c r="T174" s="72" t="str">
        <f t="shared" si="21"/>
        <v/>
      </c>
      <c r="U174" s="72" t="str">
        <f t="shared" si="22"/>
        <v/>
      </c>
      <c r="V174" s="72" t="str">
        <f t="shared" si="23"/>
        <v/>
      </c>
      <c r="W174" s="74" t="str">
        <f t="shared" si="24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8"/>
        <v/>
      </c>
      <c r="N175" s="72" t="str">
        <f t="shared" si="25"/>
        <v/>
      </c>
      <c r="O175" s="6"/>
      <c r="P175" s="25">
        <v>48549</v>
      </c>
      <c r="Q175" s="72" t="str">
        <f t="shared" si="26"/>
        <v/>
      </c>
      <c r="R175" s="72" t="str">
        <f t="shared" si="19"/>
        <v/>
      </c>
      <c r="S175" s="72" t="str">
        <f t="shared" si="20"/>
        <v/>
      </c>
      <c r="T175" s="72" t="str">
        <f t="shared" si="21"/>
        <v/>
      </c>
      <c r="U175" s="72" t="str">
        <f t="shared" si="22"/>
        <v/>
      </c>
      <c r="V175" s="72" t="str">
        <f t="shared" si="23"/>
        <v/>
      </c>
      <c r="W175" s="74" t="str">
        <f t="shared" si="24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8"/>
        <v/>
      </c>
      <c r="N176" s="72" t="str">
        <f t="shared" si="25"/>
        <v/>
      </c>
      <c r="O176" s="6"/>
      <c r="P176" s="25">
        <v>48580</v>
      </c>
      <c r="Q176" s="72" t="str">
        <f t="shared" si="26"/>
        <v/>
      </c>
      <c r="R176" s="72" t="str">
        <f t="shared" si="19"/>
        <v/>
      </c>
      <c r="S176" s="72" t="str">
        <f t="shared" si="20"/>
        <v/>
      </c>
      <c r="T176" s="72" t="str">
        <f t="shared" si="21"/>
        <v/>
      </c>
      <c r="U176" s="72" t="str">
        <f t="shared" si="22"/>
        <v/>
      </c>
      <c r="V176" s="72" t="str">
        <f t="shared" si="23"/>
        <v/>
      </c>
      <c r="W176" s="74" t="str">
        <f t="shared" si="24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8"/>
        <v/>
      </c>
      <c r="N177" s="72" t="str">
        <f t="shared" si="25"/>
        <v/>
      </c>
      <c r="O177" s="6"/>
      <c r="P177" s="25">
        <v>48611</v>
      </c>
      <c r="Q177" s="72" t="str">
        <f t="shared" si="26"/>
        <v/>
      </c>
      <c r="R177" s="72" t="str">
        <f t="shared" si="19"/>
        <v/>
      </c>
      <c r="S177" s="72" t="str">
        <f t="shared" si="20"/>
        <v/>
      </c>
      <c r="T177" s="72" t="str">
        <f t="shared" si="21"/>
        <v/>
      </c>
      <c r="U177" s="72" t="str">
        <f t="shared" si="22"/>
        <v/>
      </c>
      <c r="V177" s="72" t="str">
        <f t="shared" si="23"/>
        <v/>
      </c>
      <c r="W177" s="74" t="str">
        <f t="shared" si="24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8"/>
        <v/>
      </c>
      <c r="N178" s="72" t="str">
        <f t="shared" si="25"/>
        <v/>
      </c>
      <c r="O178" s="6"/>
      <c r="P178" s="25">
        <v>48639</v>
      </c>
      <c r="Q178" s="72" t="str">
        <f t="shared" si="26"/>
        <v/>
      </c>
      <c r="R178" s="72" t="str">
        <f t="shared" si="19"/>
        <v/>
      </c>
      <c r="S178" s="72" t="str">
        <f t="shared" si="20"/>
        <v/>
      </c>
      <c r="T178" s="72" t="str">
        <f t="shared" si="21"/>
        <v/>
      </c>
      <c r="U178" s="72" t="str">
        <f t="shared" si="22"/>
        <v/>
      </c>
      <c r="V178" s="72" t="str">
        <f t="shared" si="23"/>
        <v/>
      </c>
      <c r="W178" s="74" t="str">
        <f t="shared" si="24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8"/>
        <v/>
      </c>
      <c r="N179" s="72" t="str">
        <f t="shared" si="25"/>
        <v/>
      </c>
      <c r="O179" s="6"/>
      <c r="P179" s="25">
        <v>48670</v>
      </c>
      <c r="Q179" s="72" t="str">
        <f t="shared" si="26"/>
        <v/>
      </c>
      <c r="R179" s="72" t="str">
        <f t="shared" si="19"/>
        <v/>
      </c>
      <c r="S179" s="72" t="str">
        <f t="shared" si="20"/>
        <v/>
      </c>
      <c r="T179" s="72" t="str">
        <f t="shared" si="21"/>
        <v/>
      </c>
      <c r="U179" s="72" t="str">
        <f t="shared" si="22"/>
        <v/>
      </c>
      <c r="V179" s="72" t="str">
        <f t="shared" si="23"/>
        <v/>
      </c>
      <c r="W179" s="74" t="str">
        <f t="shared" si="24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8"/>
        <v/>
      </c>
      <c r="N180" s="72" t="str">
        <f t="shared" si="25"/>
        <v/>
      </c>
      <c r="O180" s="6"/>
      <c r="P180" s="25">
        <v>48700</v>
      </c>
      <c r="Q180" s="72" t="str">
        <f t="shared" si="26"/>
        <v/>
      </c>
      <c r="R180" s="72" t="str">
        <f t="shared" si="19"/>
        <v/>
      </c>
      <c r="S180" s="72" t="str">
        <f t="shared" si="20"/>
        <v/>
      </c>
      <c r="T180" s="72" t="str">
        <f t="shared" si="21"/>
        <v/>
      </c>
      <c r="U180" s="72" t="str">
        <f t="shared" si="22"/>
        <v/>
      </c>
      <c r="V180" s="72" t="str">
        <f t="shared" si="23"/>
        <v/>
      </c>
      <c r="W180" s="74" t="str">
        <f t="shared" si="24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8"/>
        <v/>
      </c>
      <c r="N181" s="72" t="str">
        <f t="shared" si="25"/>
        <v/>
      </c>
      <c r="O181" s="6"/>
      <c r="P181" s="25">
        <v>48731</v>
      </c>
      <c r="Q181" s="72" t="str">
        <f t="shared" si="26"/>
        <v/>
      </c>
      <c r="R181" s="72" t="str">
        <f t="shared" si="19"/>
        <v/>
      </c>
      <c r="S181" s="72" t="str">
        <f t="shared" si="20"/>
        <v/>
      </c>
      <c r="T181" s="72" t="str">
        <f t="shared" si="21"/>
        <v/>
      </c>
      <c r="U181" s="72" t="str">
        <f t="shared" si="22"/>
        <v/>
      </c>
      <c r="V181" s="72" t="str">
        <f t="shared" si="23"/>
        <v/>
      </c>
      <c r="W181" s="74" t="str">
        <f t="shared" si="24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8"/>
        <v/>
      </c>
      <c r="N182" s="72" t="str">
        <f t="shared" si="25"/>
        <v/>
      </c>
      <c r="O182" s="6"/>
      <c r="P182" s="25">
        <v>48761</v>
      </c>
      <c r="Q182" s="72" t="str">
        <f t="shared" si="26"/>
        <v/>
      </c>
      <c r="R182" s="72" t="str">
        <f t="shared" si="19"/>
        <v/>
      </c>
      <c r="S182" s="72" t="str">
        <f t="shared" si="20"/>
        <v/>
      </c>
      <c r="T182" s="72" t="str">
        <f t="shared" si="21"/>
        <v/>
      </c>
      <c r="U182" s="72" t="str">
        <f t="shared" si="22"/>
        <v/>
      </c>
      <c r="V182" s="72" t="str">
        <f t="shared" si="23"/>
        <v/>
      </c>
      <c r="W182" s="74" t="str">
        <f t="shared" si="24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8"/>
        <v/>
      </c>
      <c r="N183" s="72" t="str">
        <f t="shared" si="25"/>
        <v/>
      </c>
      <c r="O183" s="6"/>
      <c r="P183" s="25">
        <v>48792</v>
      </c>
      <c r="Q183" s="72" t="str">
        <f t="shared" si="26"/>
        <v/>
      </c>
      <c r="R183" s="72" t="str">
        <f t="shared" si="19"/>
        <v/>
      </c>
      <c r="S183" s="72" t="str">
        <f t="shared" si="20"/>
        <v/>
      </c>
      <c r="T183" s="72" t="str">
        <f t="shared" si="21"/>
        <v/>
      </c>
      <c r="U183" s="72" t="str">
        <f t="shared" si="22"/>
        <v/>
      </c>
      <c r="V183" s="72" t="str">
        <f t="shared" si="23"/>
        <v/>
      </c>
      <c r="W183" s="74" t="str">
        <f t="shared" si="24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8"/>
        <v/>
      </c>
      <c r="N184" s="72" t="str">
        <f t="shared" si="25"/>
        <v/>
      </c>
      <c r="O184" s="6"/>
      <c r="P184" s="25">
        <v>48823</v>
      </c>
      <c r="Q184" s="72" t="str">
        <f t="shared" si="26"/>
        <v/>
      </c>
      <c r="R184" s="72" t="str">
        <f t="shared" si="19"/>
        <v/>
      </c>
      <c r="S184" s="72" t="str">
        <f t="shared" si="20"/>
        <v/>
      </c>
      <c r="T184" s="72" t="str">
        <f t="shared" si="21"/>
        <v/>
      </c>
      <c r="U184" s="72" t="str">
        <f t="shared" si="22"/>
        <v/>
      </c>
      <c r="V184" s="72" t="str">
        <f t="shared" si="23"/>
        <v/>
      </c>
      <c r="W184" s="74" t="str">
        <f t="shared" si="24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8"/>
        <v/>
      </c>
      <c r="N185" s="72" t="str">
        <f t="shared" si="25"/>
        <v/>
      </c>
      <c r="O185" s="6"/>
      <c r="P185" s="25">
        <v>48853</v>
      </c>
      <c r="Q185" s="72" t="str">
        <f t="shared" si="26"/>
        <v/>
      </c>
      <c r="R185" s="72" t="str">
        <f t="shared" si="19"/>
        <v/>
      </c>
      <c r="S185" s="72" t="str">
        <f t="shared" si="20"/>
        <v/>
      </c>
      <c r="T185" s="72" t="str">
        <f t="shared" si="21"/>
        <v/>
      </c>
      <c r="U185" s="72" t="str">
        <f t="shared" si="22"/>
        <v/>
      </c>
      <c r="V185" s="72" t="str">
        <f t="shared" si="23"/>
        <v/>
      </c>
      <c r="W185" s="74" t="str">
        <f t="shared" si="24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8"/>
        <v/>
      </c>
      <c r="N186" s="72" t="str">
        <f t="shared" si="25"/>
        <v/>
      </c>
      <c r="O186" s="6"/>
      <c r="P186" s="25">
        <v>48884</v>
      </c>
      <c r="Q186" s="72" t="str">
        <f t="shared" si="26"/>
        <v/>
      </c>
      <c r="R186" s="72" t="str">
        <f t="shared" si="19"/>
        <v/>
      </c>
      <c r="S186" s="72" t="str">
        <f t="shared" si="20"/>
        <v/>
      </c>
      <c r="T186" s="72" t="str">
        <f t="shared" si="21"/>
        <v/>
      </c>
      <c r="U186" s="72" t="str">
        <f t="shared" si="22"/>
        <v/>
      </c>
      <c r="V186" s="72" t="str">
        <f t="shared" si="23"/>
        <v/>
      </c>
      <c r="W186" s="74" t="str">
        <f t="shared" si="24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8"/>
        <v/>
      </c>
      <c r="N187" s="72" t="str">
        <f t="shared" si="25"/>
        <v/>
      </c>
      <c r="O187" s="6"/>
      <c r="P187" s="25">
        <v>48914</v>
      </c>
      <c r="Q187" s="72" t="str">
        <f t="shared" si="26"/>
        <v/>
      </c>
      <c r="R187" s="72" t="str">
        <f t="shared" si="19"/>
        <v/>
      </c>
      <c r="S187" s="72" t="str">
        <f t="shared" si="20"/>
        <v/>
      </c>
      <c r="T187" s="72" t="str">
        <f t="shared" si="21"/>
        <v/>
      </c>
      <c r="U187" s="72" t="str">
        <f t="shared" si="22"/>
        <v/>
      </c>
      <c r="V187" s="72" t="str">
        <f t="shared" si="23"/>
        <v/>
      </c>
      <c r="W187" s="74" t="str">
        <f t="shared" si="24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8"/>
        <v/>
      </c>
      <c r="N188" s="72" t="str">
        <f t="shared" si="25"/>
        <v/>
      </c>
      <c r="O188" s="6"/>
      <c r="P188" s="25">
        <v>48945</v>
      </c>
      <c r="Q188" s="72" t="str">
        <f t="shared" si="26"/>
        <v/>
      </c>
      <c r="R188" s="72" t="str">
        <f t="shared" si="19"/>
        <v/>
      </c>
      <c r="S188" s="72" t="str">
        <f t="shared" si="20"/>
        <v/>
      </c>
      <c r="T188" s="72" t="str">
        <f t="shared" si="21"/>
        <v/>
      </c>
      <c r="U188" s="72" t="str">
        <f t="shared" si="22"/>
        <v/>
      </c>
      <c r="V188" s="72" t="str">
        <f t="shared" si="23"/>
        <v/>
      </c>
      <c r="W188" s="74" t="str">
        <f t="shared" si="24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8"/>
        <v/>
      </c>
      <c r="N189" s="72" t="str">
        <f t="shared" si="25"/>
        <v/>
      </c>
      <c r="O189" s="6"/>
      <c r="P189" s="25">
        <v>48976</v>
      </c>
      <c r="Q189" s="72" t="str">
        <f t="shared" si="26"/>
        <v/>
      </c>
      <c r="R189" s="72" t="str">
        <f t="shared" si="19"/>
        <v/>
      </c>
      <c r="S189" s="72" t="str">
        <f t="shared" si="20"/>
        <v/>
      </c>
      <c r="T189" s="72" t="str">
        <f t="shared" si="21"/>
        <v/>
      </c>
      <c r="U189" s="72" t="str">
        <f t="shared" si="22"/>
        <v/>
      </c>
      <c r="V189" s="72" t="str">
        <f t="shared" si="23"/>
        <v/>
      </c>
      <c r="W189" s="74" t="str">
        <f t="shared" si="24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8"/>
        <v/>
      </c>
      <c r="N190" s="72" t="str">
        <f t="shared" si="25"/>
        <v/>
      </c>
      <c r="O190" s="6"/>
      <c r="P190" s="25">
        <v>49004</v>
      </c>
      <c r="Q190" s="72" t="str">
        <f t="shared" si="26"/>
        <v/>
      </c>
      <c r="R190" s="72" t="str">
        <f t="shared" si="19"/>
        <v/>
      </c>
      <c r="S190" s="72" t="str">
        <f t="shared" si="20"/>
        <v/>
      </c>
      <c r="T190" s="72" t="str">
        <f t="shared" si="21"/>
        <v/>
      </c>
      <c r="U190" s="72" t="str">
        <f t="shared" si="22"/>
        <v/>
      </c>
      <c r="V190" s="72" t="str">
        <f t="shared" si="23"/>
        <v/>
      </c>
      <c r="W190" s="74" t="str">
        <f t="shared" si="24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8"/>
        <v/>
      </c>
      <c r="N191" s="72" t="str">
        <f t="shared" si="25"/>
        <v/>
      </c>
      <c r="O191" s="6"/>
      <c r="P191" s="25">
        <v>49035</v>
      </c>
      <c r="Q191" s="72" t="str">
        <f t="shared" si="26"/>
        <v/>
      </c>
      <c r="R191" s="72" t="str">
        <f t="shared" si="19"/>
        <v/>
      </c>
      <c r="S191" s="72" t="str">
        <f t="shared" si="20"/>
        <v/>
      </c>
      <c r="T191" s="72" t="str">
        <f t="shared" si="21"/>
        <v/>
      </c>
      <c r="U191" s="72" t="str">
        <f t="shared" si="22"/>
        <v/>
      </c>
      <c r="V191" s="72" t="str">
        <f t="shared" si="23"/>
        <v/>
      </c>
      <c r="W191" s="74" t="str">
        <f t="shared" si="24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8"/>
        <v/>
      </c>
      <c r="N192" s="72" t="str">
        <f t="shared" si="25"/>
        <v/>
      </c>
      <c r="O192" s="6"/>
      <c r="P192" s="25">
        <v>49065</v>
      </c>
      <c r="Q192" s="72" t="str">
        <f t="shared" si="26"/>
        <v/>
      </c>
      <c r="R192" s="72" t="str">
        <f t="shared" si="19"/>
        <v/>
      </c>
      <c r="S192" s="72" t="str">
        <f t="shared" si="20"/>
        <v/>
      </c>
      <c r="T192" s="72" t="str">
        <f t="shared" si="21"/>
        <v/>
      </c>
      <c r="U192" s="72" t="str">
        <f t="shared" si="22"/>
        <v/>
      </c>
      <c r="V192" s="72" t="str">
        <f t="shared" si="23"/>
        <v/>
      </c>
      <c r="W192" s="74" t="str">
        <f t="shared" si="24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8"/>
        <v/>
      </c>
      <c r="N193" s="72" t="str">
        <f t="shared" si="25"/>
        <v/>
      </c>
      <c r="O193" s="6"/>
      <c r="P193" s="25">
        <v>49096</v>
      </c>
      <c r="Q193" s="72" t="str">
        <f t="shared" si="26"/>
        <v/>
      </c>
      <c r="R193" s="72" t="str">
        <f t="shared" si="19"/>
        <v/>
      </c>
      <c r="S193" s="72" t="str">
        <f t="shared" si="20"/>
        <v/>
      </c>
      <c r="T193" s="72" t="str">
        <f t="shared" si="21"/>
        <v/>
      </c>
      <c r="U193" s="72" t="str">
        <f t="shared" si="22"/>
        <v/>
      </c>
      <c r="V193" s="72" t="str">
        <f t="shared" si="23"/>
        <v/>
      </c>
      <c r="W193" s="74" t="str">
        <f t="shared" si="24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8"/>
        <v/>
      </c>
      <c r="N194" s="72" t="str">
        <f t="shared" si="25"/>
        <v/>
      </c>
      <c r="O194" s="6"/>
      <c r="P194" s="25">
        <v>49126</v>
      </c>
      <c r="Q194" s="72" t="str">
        <f t="shared" si="26"/>
        <v/>
      </c>
      <c r="R194" s="72" t="str">
        <f t="shared" si="19"/>
        <v/>
      </c>
      <c r="S194" s="72" t="str">
        <f t="shared" si="20"/>
        <v/>
      </c>
      <c r="T194" s="72" t="str">
        <f t="shared" si="21"/>
        <v/>
      </c>
      <c r="U194" s="72" t="str">
        <f t="shared" si="22"/>
        <v/>
      </c>
      <c r="V194" s="72" t="str">
        <f t="shared" si="23"/>
        <v/>
      </c>
      <c r="W194" s="74" t="str">
        <f t="shared" si="24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8"/>
        <v/>
      </c>
      <c r="N195" s="72" t="str">
        <f t="shared" si="25"/>
        <v/>
      </c>
      <c r="O195" s="6"/>
      <c r="P195" s="25">
        <v>49157</v>
      </c>
      <c r="Q195" s="72" t="str">
        <f t="shared" si="26"/>
        <v/>
      </c>
      <c r="R195" s="72" t="str">
        <f t="shared" si="19"/>
        <v/>
      </c>
      <c r="S195" s="72" t="str">
        <f t="shared" si="20"/>
        <v/>
      </c>
      <c r="T195" s="72" t="str">
        <f t="shared" si="21"/>
        <v/>
      </c>
      <c r="U195" s="72" t="str">
        <f t="shared" si="22"/>
        <v/>
      </c>
      <c r="V195" s="72" t="str">
        <f t="shared" si="23"/>
        <v/>
      </c>
      <c r="W195" s="74" t="str">
        <f t="shared" si="24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8"/>
        <v/>
      </c>
      <c r="N196" s="72" t="str">
        <f t="shared" si="25"/>
        <v/>
      </c>
      <c r="O196" s="6"/>
      <c r="P196" s="25">
        <v>49188</v>
      </c>
      <c r="Q196" s="72" t="str">
        <f t="shared" si="26"/>
        <v/>
      </c>
      <c r="R196" s="72" t="str">
        <f t="shared" si="19"/>
        <v/>
      </c>
      <c r="S196" s="72" t="str">
        <f t="shared" si="20"/>
        <v/>
      </c>
      <c r="T196" s="72" t="str">
        <f t="shared" si="21"/>
        <v/>
      </c>
      <c r="U196" s="72" t="str">
        <f t="shared" si="22"/>
        <v/>
      </c>
      <c r="V196" s="72" t="str">
        <f t="shared" si="23"/>
        <v/>
      </c>
      <c r="W196" s="74" t="str">
        <f t="shared" si="24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7">IF(U424="","",U424)</f>
        <v/>
      </c>
      <c r="N197" s="72" t="str">
        <f t="shared" si="25"/>
        <v/>
      </c>
      <c r="O197" s="6"/>
      <c r="P197" s="25">
        <v>49218</v>
      </c>
      <c r="Q197" s="72" t="str">
        <f t="shared" si="26"/>
        <v/>
      </c>
      <c r="R197" s="72" t="str">
        <f t="shared" si="19"/>
        <v/>
      </c>
      <c r="S197" s="72" t="str">
        <f t="shared" si="20"/>
        <v/>
      </c>
      <c r="T197" s="72" t="str">
        <f t="shared" si="21"/>
        <v/>
      </c>
      <c r="U197" s="72" t="str">
        <f t="shared" si="22"/>
        <v/>
      </c>
      <c r="V197" s="72" t="str">
        <f t="shared" si="23"/>
        <v/>
      </c>
      <c r="W197" s="74" t="str">
        <f t="shared" si="24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7"/>
        <v/>
      </c>
      <c r="N198" s="72" t="str">
        <f t="shared" si="25"/>
        <v/>
      </c>
      <c r="O198" s="6"/>
      <c r="P198" s="25">
        <v>49249</v>
      </c>
      <c r="Q198" s="72" t="str">
        <f t="shared" si="26"/>
        <v/>
      </c>
      <c r="R198" s="72" t="str">
        <f t="shared" si="19"/>
        <v/>
      </c>
      <c r="S198" s="72" t="str">
        <f t="shared" si="20"/>
        <v/>
      </c>
      <c r="T198" s="72" t="str">
        <f t="shared" si="21"/>
        <v/>
      </c>
      <c r="U198" s="72" t="str">
        <f t="shared" si="22"/>
        <v/>
      </c>
      <c r="V198" s="72" t="str">
        <f t="shared" si="23"/>
        <v/>
      </c>
      <c r="W198" s="74" t="str">
        <f t="shared" si="24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7"/>
        <v/>
      </c>
      <c r="N199" s="72" t="str">
        <f t="shared" si="25"/>
        <v/>
      </c>
      <c r="O199" s="6"/>
      <c r="P199" s="25">
        <v>49279</v>
      </c>
      <c r="Q199" s="72" t="str">
        <f t="shared" si="26"/>
        <v/>
      </c>
      <c r="R199" s="72" t="str">
        <f t="shared" si="19"/>
        <v/>
      </c>
      <c r="S199" s="72" t="str">
        <f t="shared" si="20"/>
        <v/>
      </c>
      <c r="T199" s="72" t="str">
        <f t="shared" si="21"/>
        <v/>
      </c>
      <c r="U199" s="72" t="str">
        <f t="shared" si="22"/>
        <v/>
      </c>
      <c r="V199" s="72" t="str">
        <f t="shared" si="23"/>
        <v/>
      </c>
      <c r="W199" s="74" t="str">
        <f t="shared" si="24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7"/>
        <v/>
      </c>
      <c r="N200" s="72" t="str">
        <f t="shared" si="25"/>
        <v/>
      </c>
      <c r="O200" s="6"/>
      <c r="P200" s="25">
        <v>49310</v>
      </c>
      <c r="Q200" s="72" t="str">
        <f t="shared" si="26"/>
        <v/>
      </c>
      <c r="R200" s="72" t="str">
        <f t="shared" si="19"/>
        <v/>
      </c>
      <c r="S200" s="72" t="str">
        <f t="shared" si="20"/>
        <v/>
      </c>
      <c r="T200" s="72" t="str">
        <f t="shared" si="21"/>
        <v/>
      </c>
      <c r="U200" s="72" t="str">
        <f t="shared" si="22"/>
        <v/>
      </c>
      <c r="V200" s="72" t="str">
        <f t="shared" si="23"/>
        <v/>
      </c>
      <c r="W200" s="74" t="str">
        <f t="shared" si="24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7"/>
        <v/>
      </c>
      <c r="N201" s="72" t="str">
        <f t="shared" si="25"/>
        <v/>
      </c>
      <c r="O201" s="6"/>
      <c r="P201" s="25">
        <v>49341</v>
      </c>
      <c r="Q201" s="72" t="str">
        <f t="shared" si="26"/>
        <v/>
      </c>
      <c r="R201" s="72" t="str">
        <f t="shared" si="19"/>
        <v/>
      </c>
      <c r="S201" s="72" t="str">
        <f t="shared" si="20"/>
        <v/>
      </c>
      <c r="T201" s="72" t="str">
        <f t="shared" si="21"/>
        <v/>
      </c>
      <c r="U201" s="72" t="str">
        <f t="shared" si="22"/>
        <v/>
      </c>
      <c r="V201" s="72" t="str">
        <f t="shared" si="23"/>
        <v/>
      </c>
      <c r="W201" s="74" t="str">
        <f t="shared" si="24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7"/>
        <v/>
      </c>
      <c r="N202" s="72" t="str">
        <f t="shared" si="25"/>
        <v/>
      </c>
      <c r="O202" s="6"/>
      <c r="P202" s="25">
        <v>49369</v>
      </c>
      <c r="Q202" s="72" t="str">
        <f t="shared" si="26"/>
        <v/>
      </c>
      <c r="R202" s="72" t="str">
        <f t="shared" si="19"/>
        <v/>
      </c>
      <c r="S202" s="72" t="str">
        <f t="shared" si="20"/>
        <v/>
      </c>
      <c r="T202" s="72" t="str">
        <f t="shared" si="21"/>
        <v/>
      </c>
      <c r="U202" s="72" t="str">
        <f t="shared" si="22"/>
        <v/>
      </c>
      <c r="V202" s="72" t="str">
        <f t="shared" si="23"/>
        <v/>
      </c>
      <c r="W202" s="74" t="str">
        <f t="shared" si="24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7"/>
        <v/>
      </c>
      <c r="N203" s="72" t="str">
        <f t="shared" si="25"/>
        <v/>
      </c>
      <c r="O203" s="6"/>
      <c r="P203" s="25">
        <v>49400</v>
      </c>
      <c r="Q203" s="72" t="str">
        <f t="shared" si="26"/>
        <v/>
      </c>
      <c r="R203" s="72" t="str">
        <f t="shared" si="19"/>
        <v/>
      </c>
      <c r="S203" s="72" t="str">
        <f t="shared" si="20"/>
        <v/>
      </c>
      <c r="T203" s="72" t="str">
        <f t="shared" si="21"/>
        <v/>
      </c>
      <c r="U203" s="72" t="str">
        <f t="shared" si="22"/>
        <v/>
      </c>
      <c r="V203" s="72" t="str">
        <f t="shared" si="23"/>
        <v/>
      </c>
      <c r="W203" s="74" t="str">
        <f t="shared" si="24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7"/>
        <v/>
      </c>
      <c r="N204" s="72" t="str">
        <f t="shared" si="25"/>
        <v/>
      </c>
      <c r="O204" s="6"/>
      <c r="P204" s="25">
        <v>49430</v>
      </c>
      <c r="Q204" s="72" t="str">
        <f t="shared" si="26"/>
        <v/>
      </c>
      <c r="R204" s="72" t="str">
        <f t="shared" si="19"/>
        <v/>
      </c>
      <c r="S204" s="72" t="str">
        <f t="shared" si="20"/>
        <v/>
      </c>
      <c r="T204" s="72" t="str">
        <f t="shared" si="21"/>
        <v/>
      </c>
      <c r="U204" s="72" t="str">
        <f t="shared" si="22"/>
        <v/>
      </c>
      <c r="V204" s="72" t="str">
        <f t="shared" si="23"/>
        <v/>
      </c>
      <c r="W204" s="74" t="str">
        <f t="shared" si="24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7"/>
        <v/>
      </c>
      <c r="N205" s="72" t="str">
        <f t="shared" si="25"/>
        <v/>
      </c>
      <c r="O205" s="6"/>
      <c r="P205" s="25">
        <v>49461</v>
      </c>
      <c r="Q205" s="72" t="str">
        <f t="shared" si="26"/>
        <v/>
      </c>
      <c r="R205" s="72" t="str">
        <f t="shared" si="19"/>
        <v/>
      </c>
      <c r="S205" s="72" t="str">
        <f t="shared" si="20"/>
        <v/>
      </c>
      <c r="T205" s="72" t="str">
        <f t="shared" si="21"/>
        <v/>
      </c>
      <c r="U205" s="72" t="str">
        <f t="shared" si="22"/>
        <v/>
      </c>
      <c r="V205" s="72" t="str">
        <f t="shared" si="23"/>
        <v/>
      </c>
      <c r="W205" s="74" t="str">
        <f t="shared" si="24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7"/>
        <v/>
      </c>
      <c r="N206" s="72" t="str">
        <f t="shared" si="25"/>
        <v/>
      </c>
      <c r="O206" s="6"/>
      <c r="P206" s="25">
        <v>49491</v>
      </c>
      <c r="Q206" s="72" t="str">
        <f t="shared" si="26"/>
        <v/>
      </c>
      <c r="R206" s="72" t="str">
        <f t="shared" si="19"/>
        <v/>
      </c>
      <c r="S206" s="72" t="str">
        <f t="shared" si="20"/>
        <v/>
      </c>
      <c r="T206" s="72" t="str">
        <f t="shared" si="21"/>
        <v/>
      </c>
      <c r="U206" s="72" t="str">
        <f t="shared" si="22"/>
        <v/>
      </c>
      <c r="V206" s="72" t="str">
        <f t="shared" si="23"/>
        <v/>
      </c>
      <c r="W206" s="74" t="str">
        <f t="shared" si="24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7"/>
        <v/>
      </c>
      <c r="N207" s="72" t="str">
        <f t="shared" si="25"/>
        <v/>
      </c>
      <c r="O207" s="6"/>
      <c r="P207" s="25">
        <v>49522</v>
      </c>
      <c r="Q207" s="72" t="str">
        <f t="shared" si="26"/>
        <v/>
      </c>
      <c r="R207" s="72" t="str">
        <f t="shared" si="19"/>
        <v/>
      </c>
      <c r="S207" s="72" t="str">
        <f t="shared" si="20"/>
        <v/>
      </c>
      <c r="T207" s="72" t="str">
        <f t="shared" si="21"/>
        <v/>
      </c>
      <c r="U207" s="72" t="str">
        <f t="shared" si="22"/>
        <v/>
      </c>
      <c r="V207" s="72" t="str">
        <f t="shared" si="23"/>
        <v/>
      </c>
      <c r="W207" s="74" t="str">
        <f t="shared" si="24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7"/>
        <v/>
      </c>
      <c r="N208" s="72" t="str">
        <f t="shared" si="25"/>
        <v/>
      </c>
      <c r="O208" s="6"/>
      <c r="P208" s="25">
        <v>49553</v>
      </c>
      <c r="Q208" s="72" t="str">
        <f t="shared" si="26"/>
        <v/>
      </c>
      <c r="R208" s="72" t="str">
        <f t="shared" si="19"/>
        <v/>
      </c>
      <c r="S208" s="72" t="str">
        <f t="shared" si="20"/>
        <v/>
      </c>
      <c r="T208" s="72" t="str">
        <f t="shared" si="21"/>
        <v/>
      </c>
      <c r="U208" s="72" t="str">
        <f t="shared" si="22"/>
        <v/>
      </c>
      <c r="V208" s="72" t="str">
        <f t="shared" si="23"/>
        <v/>
      </c>
      <c r="W208" s="74" t="str">
        <f t="shared" si="24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7"/>
        <v/>
      </c>
      <c r="N209" s="72" t="str">
        <f t="shared" si="25"/>
        <v/>
      </c>
      <c r="O209" s="6"/>
      <c r="P209" s="25">
        <v>49583</v>
      </c>
      <c r="Q209" s="72" t="str">
        <f t="shared" si="26"/>
        <v/>
      </c>
      <c r="R209" s="72" t="str">
        <f t="shared" si="19"/>
        <v/>
      </c>
      <c r="S209" s="72" t="str">
        <f t="shared" si="20"/>
        <v/>
      </c>
      <c r="T209" s="72" t="str">
        <f t="shared" si="21"/>
        <v/>
      </c>
      <c r="U209" s="72" t="str">
        <f t="shared" si="22"/>
        <v/>
      </c>
      <c r="V209" s="72" t="str">
        <f t="shared" si="23"/>
        <v/>
      </c>
      <c r="W209" s="74" t="str">
        <f t="shared" si="24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7"/>
        <v/>
      </c>
      <c r="N210" s="72" t="str">
        <f t="shared" si="25"/>
        <v/>
      </c>
      <c r="O210" s="6"/>
      <c r="P210" s="25">
        <v>49614</v>
      </c>
      <c r="Q210" s="72" t="str">
        <f t="shared" si="26"/>
        <v/>
      </c>
      <c r="R210" s="72" t="str">
        <f t="shared" si="19"/>
        <v/>
      </c>
      <c r="S210" s="72" t="str">
        <f t="shared" si="20"/>
        <v/>
      </c>
      <c r="T210" s="72" t="str">
        <f t="shared" si="21"/>
        <v/>
      </c>
      <c r="U210" s="72" t="str">
        <f t="shared" si="22"/>
        <v/>
      </c>
      <c r="V210" s="72" t="str">
        <f t="shared" si="23"/>
        <v/>
      </c>
      <c r="W210" s="74" t="str">
        <f t="shared" si="24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7"/>
        <v/>
      </c>
      <c r="N211" s="72" t="str">
        <f t="shared" si="25"/>
        <v/>
      </c>
      <c r="O211" s="6"/>
      <c r="P211" s="25">
        <v>49644</v>
      </c>
      <c r="Q211" s="72" t="str">
        <f t="shared" si="26"/>
        <v/>
      </c>
      <c r="R211" s="72" t="str">
        <f t="shared" si="19"/>
        <v/>
      </c>
      <c r="S211" s="72" t="str">
        <f t="shared" si="20"/>
        <v/>
      </c>
      <c r="T211" s="72" t="str">
        <f t="shared" si="21"/>
        <v/>
      </c>
      <c r="U211" s="72" t="str">
        <f t="shared" si="22"/>
        <v/>
      </c>
      <c r="V211" s="72" t="str">
        <f t="shared" si="23"/>
        <v/>
      </c>
      <c r="W211" s="74" t="str">
        <f t="shared" si="24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7"/>
        <v/>
      </c>
      <c r="N212" s="72" t="str">
        <f t="shared" si="25"/>
        <v/>
      </c>
      <c r="O212" s="6"/>
      <c r="P212" s="25">
        <v>49675</v>
      </c>
      <c r="Q212" s="72" t="str">
        <f t="shared" si="26"/>
        <v/>
      </c>
      <c r="R212" s="72" t="str">
        <f t="shared" ref="R212:R271" si="28">IFERROR((H212*P$292)/$M212*(100/P$293),"")</f>
        <v/>
      </c>
      <c r="S212" s="72" t="str">
        <f t="shared" ref="S212:S271" si="29">IFERROR((I212*Q$292)/$M212*(100/Q$293),"")</f>
        <v/>
      </c>
      <c r="T212" s="72" t="str">
        <f t="shared" ref="T212:T271" si="30">IFERROR((J212*R$292)/$M212*(100/R$293),"")</f>
        <v/>
      </c>
      <c r="U212" s="72" t="str">
        <f t="shared" ref="U212:U271" si="31">IFERROR((K212*S$292)/$M212*(100/S$293),"")</f>
        <v/>
      </c>
      <c r="V212" s="72" t="str">
        <f t="shared" ref="V212:V271" si="32">IFERROR((L212*T$292)/$M212*(100/T$293),"")</f>
        <v/>
      </c>
      <c r="W212" s="74" t="str">
        <f t="shared" si="24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7"/>
        <v/>
      </c>
      <c r="N213" s="72" t="str">
        <f t="shared" si="25"/>
        <v/>
      </c>
      <c r="O213" s="6"/>
      <c r="P213" s="25">
        <v>49706</v>
      </c>
      <c r="Q213" s="72" t="str">
        <f t="shared" si="26"/>
        <v/>
      </c>
      <c r="R213" s="72" t="str">
        <f t="shared" si="28"/>
        <v/>
      </c>
      <c r="S213" s="72" t="str">
        <f t="shared" si="29"/>
        <v/>
      </c>
      <c r="T213" s="72" t="str">
        <f t="shared" si="30"/>
        <v/>
      </c>
      <c r="U213" s="72" t="str">
        <f t="shared" si="31"/>
        <v/>
      </c>
      <c r="V213" s="72" t="str">
        <f t="shared" si="32"/>
        <v/>
      </c>
      <c r="W213" s="74" t="str">
        <f t="shared" ref="W213:W271" si="33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7"/>
        <v/>
      </c>
      <c r="N214" s="72" t="str">
        <f t="shared" ref="N214:N271" si="34">IF(OR(M213="",M214=""),"",M214/M213-1)</f>
        <v/>
      </c>
      <c r="O214" s="6"/>
      <c r="P214" s="25">
        <v>49735</v>
      </c>
      <c r="Q214" s="72" t="str">
        <f t="shared" si="26"/>
        <v/>
      </c>
      <c r="R214" s="72" t="str">
        <f t="shared" si="28"/>
        <v/>
      </c>
      <c r="S214" s="72" t="str">
        <f t="shared" si="29"/>
        <v/>
      </c>
      <c r="T214" s="72" t="str">
        <f t="shared" si="30"/>
        <v/>
      </c>
      <c r="U214" s="72" t="str">
        <f t="shared" si="31"/>
        <v/>
      </c>
      <c r="V214" s="72" t="str">
        <f t="shared" si="32"/>
        <v/>
      </c>
      <c r="W214" s="74" t="str">
        <f t="shared" si="33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7"/>
        <v/>
      </c>
      <c r="N215" s="72" t="str">
        <f t="shared" si="34"/>
        <v/>
      </c>
      <c r="O215" s="6"/>
      <c r="P215" s="25">
        <v>49766</v>
      </c>
      <c r="Q215" s="72" t="str">
        <f t="shared" si="26"/>
        <v/>
      </c>
      <c r="R215" s="72" t="str">
        <f t="shared" si="28"/>
        <v/>
      </c>
      <c r="S215" s="72" t="str">
        <f t="shared" si="29"/>
        <v/>
      </c>
      <c r="T215" s="72" t="str">
        <f t="shared" si="30"/>
        <v/>
      </c>
      <c r="U215" s="72" t="str">
        <f t="shared" si="31"/>
        <v/>
      </c>
      <c r="V215" s="72" t="str">
        <f t="shared" si="32"/>
        <v/>
      </c>
      <c r="W215" s="74" t="str">
        <f t="shared" si="33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7"/>
        <v/>
      </c>
      <c r="N216" s="72" t="str">
        <f t="shared" si="34"/>
        <v/>
      </c>
      <c r="O216" s="6"/>
      <c r="P216" s="25">
        <v>49796</v>
      </c>
      <c r="Q216" s="72" t="str">
        <f t="shared" si="26"/>
        <v/>
      </c>
      <c r="R216" s="72" t="str">
        <f t="shared" si="28"/>
        <v/>
      </c>
      <c r="S216" s="72" t="str">
        <f t="shared" si="29"/>
        <v/>
      </c>
      <c r="T216" s="72" t="str">
        <f t="shared" si="30"/>
        <v/>
      </c>
      <c r="U216" s="72" t="str">
        <f t="shared" si="31"/>
        <v/>
      </c>
      <c r="V216" s="72" t="str">
        <f t="shared" si="32"/>
        <v/>
      </c>
      <c r="W216" s="74" t="str">
        <f t="shared" si="33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7"/>
        <v/>
      </c>
      <c r="N217" s="72" t="str">
        <f t="shared" si="34"/>
        <v/>
      </c>
      <c r="O217" s="6"/>
      <c r="P217" s="25">
        <v>49827</v>
      </c>
      <c r="Q217" s="72" t="str">
        <f t="shared" si="26"/>
        <v/>
      </c>
      <c r="R217" s="72" t="str">
        <f t="shared" si="28"/>
        <v/>
      </c>
      <c r="S217" s="72" t="str">
        <f t="shared" si="29"/>
        <v/>
      </c>
      <c r="T217" s="72" t="str">
        <f t="shared" si="30"/>
        <v/>
      </c>
      <c r="U217" s="72" t="str">
        <f t="shared" si="31"/>
        <v/>
      </c>
      <c r="V217" s="72" t="str">
        <f t="shared" si="32"/>
        <v/>
      </c>
      <c r="W217" s="74" t="str">
        <f t="shared" si="33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7"/>
        <v/>
      </c>
      <c r="N218" s="72" t="str">
        <f t="shared" si="34"/>
        <v/>
      </c>
      <c r="O218" s="6"/>
      <c r="P218" s="25">
        <v>49857</v>
      </c>
      <c r="Q218" s="72" t="str">
        <f t="shared" si="26"/>
        <v/>
      </c>
      <c r="R218" s="72" t="str">
        <f t="shared" si="28"/>
        <v/>
      </c>
      <c r="S218" s="72" t="str">
        <f t="shared" si="29"/>
        <v/>
      </c>
      <c r="T218" s="72" t="str">
        <f t="shared" si="30"/>
        <v/>
      </c>
      <c r="U218" s="72" t="str">
        <f t="shared" si="31"/>
        <v/>
      </c>
      <c r="V218" s="72" t="str">
        <f t="shared" si="32"/>
        <v/>
      </c>
      <c r="W218" s="74" t="str">
        <f t="shared" si="33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7"/>
        <v/>
      </c>
      <c r="N219" s="72" t="str">
        <f t="shared" si="34"/>
        <v/>
      </c>
      <c r="O219" s="6"/>
      <c r="P219" s="25">
        <v>49888</v>
      </c>
      <c r="Q219" s="72" t="str">
        <f t="shared" si="26"/>
        <v/>
      </c>
      <c r="R219" s="72" t="str">
        <f t="shared" si="28"/>
        <v/>
      </c>
      <c r="S219" s="72" t="str">
        <f t="shared" si="29"/>
        <v/>
      </c>
      <c r="T219" s="72" t="str">
        <f t="shared" si="30"/>
        <v/>
      </c>
      <c r="U219" s="72" t="str">
        <f t="shared" si="31"/>
        <v/>
      </c>
      <c r="V219" s="72" t="str">
        <f t="shared" si="32"/>
        <v/>
      </c>
      <c r="W219" s="74" t="str">
        <f t="shared" si="33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7"/>
        <v/>
      </c>
      <c r="N220" s="72" t="str">
        <f t="shared" si="34"/>
        <v/>
      </c>
      <c r="O220" s="6"/>
      <c r="P220" s="25">
        <v>49919</v>
      </c>
      <c r="Q220" s="72" t="str">
        <f t="shared" si="26"/>
        <v/>
      </c>
      <c r="R220" s="72" t="str">
        <f t="shared" si="28"/>
        <v/>
      </c>
      <c r="S220" s="72" t="str">
        <f t="shared" si="29"/>
        <v/>
      </c>
      <c r="T220" s="72" t="str">
        <f t="shared" si="30"/>
        <v/>
      </c>
      <c r="U220" s="72" t="str">
        <f t="shared" si="31"/>
        <v/>
      </c>
      <c r="V220" s="72" t="str">
        <f t="shared" si="32"/>
        <v/>
      </c>
      <c r="W220" s="74" t="str">
        <f t="shared" si="33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7"/>
        <v/>
      </c>
      <c r="N221" s="72" t="str">
        <f t="shared" si="34"/>
        <v/>
      </c>
      <c r="O221" s="6"/>
      <c r="P221" s="25">
        <v>49949</v>
      </c>
      <c r="Q221" s="72" t="str">
        <f t="shared" si="26"/>
        <v/>
      </c>
      <c r="R221" s="72" t="str">
        <f t="shared" si="28"/>
        <v/>
      </c>
      <c r="S221" s="72" t="str">
        <f t="shared" si="29"/>
        <v/>
      </c>
      <c r="T221" s="72" t="str">
        <f t="shared" si="30"/>
        <v/>
      </c>
      <c r="U221" s="72" t="str">
        <f t="shared" si="31"/>
        <v/>
      </c>
      <c r="V221" s="72" t="str">
        <f t="shared" si="32"/>
        <v/>
      </c>
      <c r="W221" s="74" t="str">
        <f t="shared" si="33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7"/>
        <v/>
      </c>
      <c r="N222" s="72" t="str">
        <f t="shared" si="34"/>
        <v/>
      </c>
      <c r="O222" s="6"/>
      <c r="P222" s="25">
        <v>49980</v>
      </c>
      <c r="Q222" s="72" t="str">
        <f t="shared" si="26"/>
        <v/>
      </c>
      <c r="R222" s="72" t="str">
        <f t="shared" si="28"/>
        <v/>
      </c>
      <c r="S222" s="72" t="str">
        <f t="shared" si="29"/>
        <v/>
      </c>
      <c r="T222" s="72" t="str">
        <f t="shared" si="30"/>
        <v/>
      </c>
      <c r="U222" s="72" t="str">
        <f t="shared" si="31"/>
        <v/>
      </c>
      <c r="V222" s="72" t="str">
        <f t="shared" si="32"/>
        <v/>
      </c>
      <c r="W222" s="74" t="str">
        <f t="shared" si="33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7"/>
        <v/>
      </c>
      <c r="N223" s="72" t="str">
        <f t="shared" si="34"/>
        <v/>
      </c>
      <c r="O223" s="6"/>
      <c r="P223" s="25">
        <v>50010</v>
      </c>
      <c r="Q223" s="72" t="str">
        <f t="shared" si="26"/>
        <v/>
      </c>
      <c r="R223" s="72" t="str">
        <f t="shared" si="28"/>
        <v/>
      </c>
      <c r="S223" s="72" t="str">
        <f t="shared" si="29"/>
        <v/>
      </c>
      <c r="T223" s="72" t="str">
        <f t="shared" si="30"/>
        <v/>
      </c>
      <c r="U223" s="72" t="str">
        <f t="shared" si="31"/>
        <v/>
      </c>
      <c r="V223" s="72" t="str">
        <f t="shared" si="32"/>
        <v/>
      </c>
      <c r="W223" s="74" t="str">
        <f t="shared" si="33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7"/>
        <v/>
      </c>
      <c r="N224" s="72" t="str">
        <f t="shared" si="34"/>
        <v/>
      </c>
      <c r="O224" s="6"/>
      <c r="P224" s="25">
        <v>50041</v>
      </c>
      <c r="Q224" s="72" t="str">
        <f t="shared" si="26"/>
        <v/>
      </c>
      <c r="R224" s="72" t="str">
        <f t="shared" si="28"/>
        <v/>
      </c>
      <c r="S224" s="72" t="str">
        <f t="shared" si="29"/>
        <v/>
      </c>
      <c r="T224" s="72" t="str">
        <f t="shared" si="30"/>
        <v/>
      </c>
      <c r="U224" s="72" t="str">
        <f t="shared" si="31"/>
        <v/>
      </c>
      <c r="V224" s="72" t="str">
        <f t="shared" si="32"/>
        <v/>
      </c>
      <c r="W224" s="74" t="str">
        <f t="shared" si="33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7"/>
        <v/>
      </c>
      <c r="N225" s="72" t="str">
        <f t="shared" si="34"/>
        <v/>
      </c>
      <c r="O225" s="6"/>
      <c r="P225" s="25">
        <v>50072</v>
      </c>
      <c r="Q225" s="72" t="str">
        <f t="shared" ref="Q225:Q271" si="35">IFERROR((G225*O$292)/$M225*(100/O$293),"")</f>
        <v/>
      </c>
      <c r="R225" s="72" t="str">
        <f t="shared" si="28"/>
        <v/>
      </c>
      <c r="S225" s="72" t="str">
        <f t="shared" si="29"/>
        <v/>
      </c>
      <c r="T225" s="72" t="str">
        <f t="shared" si="30"/>
        <v/>
      </c>
      <c r="U225" s="72" t="str">
        <f t="shared" si="31"/>
        <v/>
      </c>
      <c r="V225" s="72" t="str">
        <f t="shared" si="32"/>
        <v/>
      </c>
      <c r="W225" s="74" t="str">
        <f t="shared" si="33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7"/>
        <v/>
      </c>
      <c r="N226" s="72" t="str">
        <f t="shared" si="34"/>
        <v/>
      </c>
      <c r="O226" s="6"/>
      <c r="P226" s="25">
        <v>50100</v>
      </c>
      <c r="Q226" s="72" t="str">
        <f t="shared" si="35"/>
        <v/>
      </c>
      <c r="R226" s="72" t="str">
        <f t="shared" si="28"/>
        <v/>
      </c>
      <c r="S226" s="72" t="str">
        <f t="shared" si="29"/>
        <v/>
      </c>
      <c r="T226" s="72" t="str">
        <f t="shared" si="30"/>
        <v/>
      </c>
      <c r="U226" s="72" t="str">
        <f t="shared" si="31"/>
        <v/>
      </c>
      <c r="V226" s="72" t="str">
        <f t="shared" si="32"/>
        <v/>
      </c>
      <c r="W226" s="74" t="str">
        <f t="shared" si="33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7"/>
        <v/>
      </c>
      <c r="N227" s="72" t="str">
        <f t="shared" si="34"/>
        <v/>
      </c>
      <c r="O227" s="6"/>
      <c r="P227" s="25">
        <v>50131</v>
      </c>
      <c r="Q227" s="72" t="str">
        <f t="shared" si="35"/>
        <v/>
      </c>
      <c r="R227" s="72" t="str">
        <f t="shared" si="28"/>
        <v/>
      </c>
      <c r="S227" s="72" t="str">
        <f t="shared" si="29"/>
        <v/>
      </c>
      <c r="T227" s="72" t="str">
        <f t="shared" si="30"/>
        <v/>
      </c>
      <c r="U227" s="72" t="str">
        <f t="shared" si="31"/>
        <v/>
      </c>
      <c r="V227" s="72" t="str">
        <f t="shared" si="32"/>
        <v/>
      </c>
      <c r="W227" s="74" t="str">
        <f t="shared" si="33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7"/>
        <v/>
      </c>
      <c r="N228" s="72" t="str">
        <f t="shared" si="34"/>
        <v/>
      </c>
      <c r="O228" s="6"/>
      <c r="P228" s="25">
        <v>50161</v>
      </c>
      <c r="Q228" s="72" t="str">
        <f t="shared" si="35"/>
        <v/>
      </c>
      <c r="R228" s="72" t="str">
        <f t="shared" si="28"/>
        <v/>
      </c>
      <c r="S228" s="72" t="str">
        <f t="shared" si="29"/>
        <v/>
      </c>
      <c r="T228" s="72" t="str">
        <f t="shared" si="30"/>
        <v/>
      </c>
      <c r="U228" s="72" t="str">
        <f t="shared" si="31"/>
        <v/>
      </c>
      <c r="V228" s="72" t="str">
        <f t="shared" si="32"/>
        <v/>
      </c>
      <c r="W228" s="74" t="str">
        <f t="shared" si="33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7"/>
        <v/>
      </c>
      <c r="N229" s="72" t="str">
        <f t="shared" si="34"/>
        <v/>
      </c>
      <c r="O229" s="6"/>
      <c r="P229" s="25">
        <v>50192</v>
      </c>
      <c r="Q229" s="72" t="str">
        <f t="shared" si="35"/>
        <v/>
      </c>
      <c r="R229" s="72" t="str">
        <f t="shared" si="28"/>
        <v/>
      </c>
      <c r="S229" s="72" t="str">
        <f t="shared" si="29"/>
        <v/>
      </c>
      <c r="T229" s="72" t="str">
        <f t="shared" si="30"/>
        <v/>
      </c>
      <c r="U229" s="72" t="str">
        <f t="shared" si="31"/>
        <v/>
      </c>
      <c r="V229" s="72" t="str">
        <f t="shared" si="32"/>
        <v/>
      </c>
      <c r="W229" s="74" t="str">
        <f t="shared" si="33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7"/>
        <v/>
      </c>
      <c r="N230" s="72" t="str">
        <f t="shared" si="34"/>
        <v/>
      </c>
      <c r="O230" s="6"/>
      <c r="P230" s="25">
        <v>50222</v>
      </c>
      <c r="Q230" s="72" t="str">
        <f t="shared" si="35"/>
        <v/>
      </c>
      <c r="R230" s="72" t="str">
        <f t="shared" si="28"/>
        <v/>
      </c>
      <c r="S230" s="72" t="str">
        <f t="shared" si="29"/>
        <v/>
      </c>
      <c r="T230" s="72" t="str">
        <f t="shared" si="30"/>
        <v/>
      </c>
      <c r="U230" s="72" t="str">
        <f t="shared" si="31"/>
        <v/>
      </c>
      <c r="V230" s="72" t="str">
        <f t="shared" si="32"/>
        <v/>
      </c>
      <c r="W230" s="74" t="str">
        <f t="shared" si="33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7"/>
        <v/>
      </c>
      <c r="N231" s="72" t="str">
        <f t="shared" si="34"/>
        <v/>
      </c>
      <c r="O231" s="6"/>
      <c r="P231" s="25">
        <v>50253</v>
      </c>
      <c r="Q231" s="72" t="str">
        <f t="shared" si="35"/>
        <v/>
      </c>
      <c r="R231" s="72" t="str">
        <f t="shared" si="28"/>
        <v/>
      </c>
      <c r="S231" s="72" t="str">
        <f t="shared" si="29"/>
        <v/>
      </c>
      <c r="T231" s="72" t="str">
        <f t="shared" si="30"/>
        <v/>
      </c>
      <c r="U231" s="72" t="str">
        <f t="shared" si="31"/>
        <v/>
      </c>
      <c r="V231" s="72" t="str">
        <f t="shared" si="32"/>
        <v/>
      </c>
      <c r="W231" s="74" t="str">
        <f t="shared" si="33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7"/>
        <v/>
      </c>
      <c r="N232" s="72" t="str">
        <f t="shared" si="34"/>
        <v/>
      </c>
      <c r="O232" s="6"/>
      <c r="P232" s="25">
        <v>50284</v>
      </c>
      <c r="Q232" s="72" t="str">
        <f t="shared" si="35"/>
        <v/>
      </c>
      <c r="R232" s="72" t="str">
        <f t="shared" si="28"/>
        <v/>
      </c>
      <c r="S232" s="72" t="str">
        <f t="shared" si="29"/>
        <v/>
      </c>
      <c r="T232" s="72" t="str">
        <f t="shared" si="30"/>
        <v/>
      </c>
      <c r="U232" s="72" t="str">
        <f t="shared" si="31"/>
        <v/>
      </c>
      <c r="V232" s="72" t="str">
        <f t="shared" si="32"/>
        <v/>
      </c>
      <c r="W232" s="74" t="str">
        <f t="shared" si="33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7"/>
        <v/>
      </c>
      <c r="N233" s="72" t="str">
        <f t="shared" si="34"/>
        <v/>
      </c>
      <c r="O233" s="6"/>
      <c r="P233" s="25">
        <v>50314</v>
      </c>
      <c r="Q233" s="72" t="str">
        <f t="shared" si="35"/>
        <v/>
      </c>
      <c r="R233" s="72" t="str">
        <f t="shared" si="28"/>
        <v/>
      </c>
      <c r="S233" s="72" t="str">
        <f t="shared" si="29"/>
        <v/>
      </c>
      <c r="T233" s="72" t="str">
        <f t="shared" si="30"/>
        <v/>
      </c>
      <c r="U233" s="72" t="str">
        <f t="shared" si="31"/>
        <v/>
      </c>
      <c r="V233" s="72" t="str">
        <f t="shared" si="32"/>
        <v/>
      </c>
      <c r="W233" s="74" t="str">
        <f t="shared" si="33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7"/>
        <v/>
      </c>
      <c r="N234" s="72" t="str">
        <f t="shared" si="34"/>
        <v/>
      </c>
      <c r="O234" s="6"/>
      <c r="P234" s="25">
        <v>50345</v>
      </c>
      <c r="Q234" s="72" t="str">
        <f t="shared" si="35"/>
        <v/>
      </c>
      <c r="R234" s="72" t="str">
        <f t="shared" si="28"/>
        <v/>
      </c>
      <c r="S234" s="72" t="str">
        <f t="shared" si="29"/>
        <v/>
      </c>
      <c r="T234" s="72" t="str">
        <f t="shared" si="30"/>
        <v/>
      </c>
      <c r="U234" s="72" t="str">
        <f t="shared" si="31"/>
        <v/>
      </c>
      <c r="V234" s="72" t="str">
        <f t="shared" si="32"/>
        <v/>
      </c>
      <c r="W234" s="74" t="str">
        <f t="shared" si="33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7"/>
        <v/>
      </c>
      <c r="N235" s="72" t="str">
        <f t="shared" si="34"/>
        <v/>
      </c>
      <c r="O235" s="6"/>
      <c r="P235" s="25">
        <v>50375</v>
      </c>
      <c r="Q235" s="72" t="str">
        <f t="shared" si="35"/>
        <v/>
      </c>
      <c r="R235" s="72" t="str">
        <f t="shared" si="28"/>
        <v/>
      </c>
      <c r="S235" s="72" t="str">
        <f t="shared" si="29"/>
        <v/>
      </c>
      <c r="T235" s="72" t="str">
        <f t="shared" si="30"/>
        <v/>
      </c>
      <c r="U235" s="72" t="str">
        <f t="shared" si="31"/>
        <v/>
      </c>
      <c r="V235" s="72" t="str">
        <f t="shared" si="32"/>
        <v/>
      </c>
      <c r="W235" s="74" t="str">
        <f t="shared" si="33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7"/>
        <v/>
      </c>
      <c r="N236" s="72" t="str">
        <f t="shared" si="34"/>
        <v/>
      </c>
      <c r="O236" s="6"/>
      <c r="P236" s="25">
        <v>50406</v>
      </c>
      <c r="Q236" s="72" t="str">
        <f t="shared" si="35"/>
        <v/>
      </c>
      <c r="R236" s="72" t="str">
        <f t="shared" si="28"/>
        <v/>
      </c>
      <c r="S236" s="72" t="str">
        <f t="shared" si="29"/>
        <v/>
      </c>
      <c r="T236" s="72" t="str">
        <f t="shared" si="30"/>
        <v/>
      </c>
      <c r="U236" s="72" t="str">
        <f t="shared" si="31"/>
        <v/>
      </c>
      <c r="V236" s="72" t="str">
        <f t="shared" si="32"/>
        <v/>
      </c>
      <c r="W236" s="74" t="str">
        <f t="shared" si="33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7"/>
        <v/>
      </c>
      <c r="N237" s="72" t="str">
        <f t="shared" si="34"/>
        <v/>
      </c>
      <c r="O237" s="6"/>
      <c r="P237" s="25">
        <v>50437</v>
      </c>
      <c r="Q237" s="72" t="str">
        <f t="shared" si="35"/>
        <v/>
      </c>
      <c r="R237" s="72" t="str">
        <f t="shared" si="28"/>
        <v/>
      </c>
      <c r="S237" s="72" t="str">
        <f t="shared" si="29"/>
        <v/>
      </c>
      <c r="T237" s="72" t="str">
        <f t="shared" si="30"/>
        <v/>
      </c>
      <c r="U237" s="72" t="str">
        <f t="shared" si="31"/>
        <v/>
      </c>
      <c r="V237" s="72" t="str">
        <f t="shared" si="32"/>
        <v/>
      </c>
      <c r="W237" s="74" t="str">
        <f t="shared" si="33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7"/>
        <v/>
      </c>
      <c r="N238" s="72" t="str">
        <f t="shared" si="34"/>
        <v/>
      </c>
      <c r="O238" s="6"/>
      <c r="P238" s="25">
        <v>50465</v>
      </c>
      <c r="Q238" s="72" t="str">
        <f t="shared" si="35"/>
        <v/>
      </c>
      <c r="R238" s="72" t="str">
        <f t="shared" si="28"/>
        <v/>
      </c>
      <c r="S238" s="72" t="str">
        <f t="shared" si="29"/>
        <v/>
      </c>
      <c r="T238" s="72" t="str">
        <f t="shared" si="30"/>
        <v/>
      </c>
      <c r="U238" s="72" t="str">
        <f t="shared" si="31"/>
        <v/>
      </c>
      <c r="V238" s="72" t="str">
        <f t="shared" si="32"/>
        <v/>
      </c>
      <c r="W238" s="74" t="str">
        <f t="shared" si="33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7"/>
        <v/>
      </c>
      <c r="N239" s="72" t="str">
        <f t="shared" si="34"/>
        <v/>
      </c>
      <c r="O239" s="6"/>
      <c r="P239" s="25">
        <v>50496</v>
      </c>
      <c r="Q239" s="72" t="str">
        <f t="shared" si="35"/>
        <v/>
      </c>
      <c r="R239" s="72" t="str">
        <f t="shared" si="28"/>
        <v/>
      </c>
      <c r="S239" s="72" t="str">
        <f t="shared" si="29"/>
        <v/>
      </c>
      <c r="T239" s="72" t="str">
        <f t="shared" si="30"/>
        <v/>
      </c>
      <c r="U239" s="72" t="str">
        <f t="shared" si="31"/>
        <v/>
      </c>
      <c r="V239" s="72" t="str">
        <f t="shared" si="32"/>
        <v/>
      </c>
      <c r="W239" s="74" t="str">
        <f t="shared" si="33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7"/>
        <v/>
      </c>
      <c r="N240" s="72" t="str">
        <f t="shared" si="34"/>
        <v/>
      </c>
      <c r="O240" s="6"/>
      <c r="P240" s="25">
        <v>50526</v>
      </c>
      <c r="Q240" s="72" t="str">
        <f t="shared" si="35"/>
        <v/>
      </c>
      <c r="R240" s="72" t="str">
        <f t="shared" si="28"/>
        <v/>
      </c>
      <c r="S240" s="72" t="str">
        <f t="shared" si="29"/>
        <v/>
      </c>
      <c r="T240" s="72" t="str">
        <f t="shared" si="30"/>
        <v/>
      </c>
      <c r="U240" s="72" t="str">
        <f t="shared" si="31"/>
        <v/>
      </c>
      <c r="V240" s="72" t="str">
        <f t="shared" si="32"/>
        <v/>
      </c>
      <c r="W240" s="74" t="str">
        <f t="shared" si="33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7"/>
        <v/>
      </c>
      <c r="N241" s="72" t="str">
        <f t="shared" si="34"/>
        <v/>
      </c>
      <c r="O241" s="6"/>
      <c r="P241" s="25">
        <v>50557</v>
      </c>
      <c r="Q241" s="72" t="str">
        <f t="shared" si="35"/>
        <v/>
      </c>
      <c r="R241" s="72" t="str">
        <f t="shared" si="28"/>
        <v/>
      </c>
      <c r="S241" s="72" t="str">
        <f t="shared" si="29"/>
        <v/>
      </c>
      <c r="T241" s="72" t="str">
        <f t="shared" si="30"/>
        <v/>
      </c>
      <c r="U241" s="72" t="str">
        <f t="shared" si="31"/>
        <v/>
      </c>
      <c r="V241" s="72" t="str">
        <f t="shared" si="32"/>
        <v/>
      </c>
      <c r="W241" s="74" t="str">
        <f t="shared" si="33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7"/>
        <v/>
      </c>
      <c r="N242" s="72" t="str">
        <f t="shared" si="34"/>
        <v/>
      </c>
      <c r="O242" s="6"/>
      <c r="P242" s="25">
        <v>50587</v>
      </c>
      <c r="Q242" s="72" t="str">
        <f t="shared" si="35"/>
        <v/>
      </c>
      <c r="R242" s="72" t="str">
        <f t="shared" si="28"/>
        <v/>
      </c>
      <c r="S242" s="72" t="str">
        <f t="shared" si="29"/>
        <v/>
      </c>
      <c r="T242" s="72" t="str">
        <f t="shared" si="30"/>
        <v/>
      </c>
      <c r="U242" s="72" t="str">
        <f t="shared" si="31"/>
        <v/>
      </c>
      <c r="V242" s="72" t="str">
        <f t="shared" si="32"/>
        <v/>
      </c>
      <c r="W242" s="74" t="str">
        <f t="shared" si="33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7"/>
        <v/>
      </c>
      <c r="N243" s="72" t="str">
        <f t="shared" si="34"/>
        <v/>
      </c>
      <c r="O243" s="6"/>
      <c r="P243" s="25">
        <v>50618</v>
      </c>
      <c r="Q243" s="72" t="str">
        <f t="shared" si="35"/>
        <v/>
      </c>
      <c r="R243" s="72" t="str">
        <f t="shared" si="28"/>
        <v/>
      </c>
      <c r="S243" s="72" t="str">
        <f t="shared" si="29"/>
        <v/>
      </c>
      <c r="T243" s="72" t="str">
        <f t="shared" si="30"/>
        <v/>
      </c>
      <c r="U243" s="72" t="str">
        <f t="shared" si="31"/>
        <v/>
      </c>
      <c r="V243" s="72" t="str">
        <f t="shared" si="32"/>
        <v/>
      </c>
      <c r="W243" s="74" t="str">
        <f t="shared" si="33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7"/>
        <v/>
      </c>
      <c r="N244" s="72" t="str">
        <f t="shared" si="34"/>
        <v/>
      </c>
      <c r="O244" s="6"/>
      <c r="P244" s="25">
        <v>50649</v>
      </c>
      <c r="Q244" s="72" t="str">
        <f t="shared" si="35"/>
        <v/>
      </c>
      <c r="R244" s="72" t="str">
        <f t="shared" si="28"/>
        <v/>
      </c>
      <c r="S244" s="72" t="str">
        <f t="shared" si="29"/>
        <v/>
      </c>
      <c r="T244" s="72" t="str">
        <f t="shared" si="30"/>
        <v/>
      </c>
      <c r="U244" s="72" t="str">
        <f t="shared" si="31"/>
        <v/>
      </c>
      <c r="V244" s="72" t="str">
        <f t="shared" si="32"/>
        <v/>
      </c>
      <c r="W244" s="74" t="str">
        <f t="shared" si="33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7"/>
        <v/>
      </c>
      <c r="N245" s="72" t="str">
        <f t="shared" si="34"/>
        <v/>
      </c>
      <c r="O245" s="6"/>
      <c r="P245" s="25">
        <v>50679</v>
      </c>
      <c r="Q245" s="72" t="str">
        <f t="shared" si="35"/>
        <v/>
      </c>
      <c r="R245" s="72" t="str">
        <f t="shared" si="28"/>
        <v/>
      </c>
      <c r="S245" s="72" t="str">
        <f t="shared" si="29"/>
        <v/>
      </c>
      <c r="T245" s="72" t="str">
        <f t="shared" si="30"/>
        <v/>
      </c>
      <c r="U245" s="72" t="str">
        <f t="shared" si="31"/>
        <v/>
      </c>
      <c r="V245" s="72" t="str">
        <f t="shared" si="32"/>
        <v/>
      </c>
      <c r="W245" s="74" t="str">
        <f t="shared" si="33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7"/>
        <v/>
      </c>
      <c r="N246" s="72" t="str">
        <f t="shared" si="34"/>
        <v/>
      </c>
      <c r="O246" s="6"/>
      <c r="P246" s="25">
        <v>50710</v>
      </c>
      <c r="Q246" s="72" t="str">
        <f t="shared" si="35"/>
        <v/>
      </c>
      <c r="R246" s="72" t="str">
        <f t="shared" si="28"/>
        <v/>
      </c>
      <c r="S246" s="72" t="str">
        <f t="shared" si="29"/>
        <v/>
      </c>
      <c r="T246" s="72" t="str">
        <f t="shared" si="30"/>
        <v/>
      </c>
      <c r="U246" s="72" t="str">
        <f t="shared" si="31"/>
        <v/>
      </c>
      <c r="V246" s="72" t="str">
        <f t="shared" si="32"/>
        <v/>
      </c>
      <c r="W246" s="74" t="str">
        <f t="shared" si="33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7"/>
        <v/>
      </c>
      <c r="N247" s="72" t="str">
        <f t="shared" si="34"/>
        <v/>
      </c>
      <c r="O247" s="6"/>
      <c r="P247" s="25">
        <v>50740</v>
      </c>
      <c r="Q247" s="72" t="str">
        <f t="shared" si="35"/>
        <v/>
      </c>
      <c r="R247" s="72" t="str">
        <f t="shared" si="28"/>
        <v/>
      </c>
      <c r="S247" s="72" t="str">
        <f t="shared" si="29"/>
        <v/>
      </c>
      <c r="T247" s="72" t="str">
        <f t="shared" si="30"/>
        <v/>
      </c>
      <c r="U247" s="72" t="str">
        <f t="shared" si="31"/>
        <v/>
      </c>
      <c r="V247" s="72" t="str">
        <f t="shared" si="32"/>
        <v/>
      </c>
      <c r="W247" s="74" t="str">
        <f t="shared" si="33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7"/>
        <v/>
      </c>
      <c r="N248" s="72" t="str">
        <f t="shared" si="34"/>
        <v/>
      </c>
      <c r="O248" s="6"/>
      <c r="P248" s="25">
        <v>50771</v>
      </c>
      <c r="Q248" s="72" t="str">
        <f t="shared" si="35"/>
        <v/>
      </c>
      <c r="R248" s="72" t="str">
        <f t="shared" si="28"/>
        <v/>
      </c>
      <c r="S248" s="72" t="str">
        <f t="shared" si="29"/>
        <v/>
      </c>
      <c r="T248" s="72" t="str">
        <f t="shared" si="30"/>
        <v/>
      </c>
      <c r="U248" s="72" t="str">
        <f t="shared" si="31"/>
        <v/>
      </c>
      <c r="V248" s="72" t="str">
        <f t="shared" si="32"/>
        <v/>
      </c>
      <c r="W248" s="74" t="str">
        <f t="shared" si="33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7"/>
        <v/>
      </c>
      <c r="N249" s="72" t="str">
        <f t="shared" si="34"/>
        <v/>
      </c>
      <c r="O249" s="6"/>
      <c r="P249" s="25">
        <v>50802</v>
      </c>
      <c r="Q249" s="72" t="str">
        <f t="shared" si="35"/>
        <v/>
      </c>
      <c r="R249" s="72" t="str">
        <f t="shared" si="28"/>
        <v/>
      </c>
      <c r="S249" s="72" t="str">
        <f t="shared" si="29"/>
        <v/>
      </c>
      <c r="T249" s="72" t="str">
        <f t="shared" si="30"/>
        <v/>
      </c>
      <c r="U249" s="72" t="str">
        <f t="shared" si="31"/>
        <v/>
      </c>
      <c r="V249" s="72" t="str">
        <f t="shared" si="32"/>
        <v/>
      </c>
      <c r="W249" s="74" t="str">
        <f t="shared" si="33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7"/>
        <v/>
      </c>
      <c r="N250" s="72" t="str">
        <f t="shared" si="34"/>
        <v/>
      </c>
      <c r="O250" s="6"/>
      <c r="P250" s="25">
        <v>50830</v>
      </c>
      <c r="Q250" s="72" t="str">
        <f t="shared" si="35"/>
        <v/>
      </c>
      <c r="R250" s="72" t="str">
        <f t="shared" si="28"/>
        <v/>
      </c>
      <c r="S250" s="72" t="str">
        <f t="shared" si="29"/>
        <v/>
      </c>
      <c r="T250" s="72" t="str">
        <f t="shared" si="30"/>
        <v/>
      </c>
      <c r="U250" s="72" t="str">
        <f t="shared" si="31"/>
        <v/>
      </c>
      <c r="V250" s="72" t="str">
        <f t="shared" si="32"/>
        <v/>
      </c>
      <c r="W250" s="74" t="str">
        <f t="shared" si="33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7"/>
        <v/>
      </c>
      <c r="N251" s="72" t="str">
        <f t="shared" si="34"/>
        <v/>
      </c>
      <c r="O251" s="6"/>
      <c r="P251" s="25">
        <v>50861</v>
      </c>
      <c r="Q251" s="72" t="str">
        <f t="shared" si="35"/>
        <v/>
      </c>
      <c r="R251" s="72" t="str">
        <f t="shared" si="28"/>
        <v/>
      </c>
      <c r="S251" s="72" t="str">
        <f t="shared" si="29"/>
        <v/>
      </c>
      <c r="T251" s="72" t="str">
        <f t="shared" si="30"/>
        <v/>
      </c>
      <c r="U251" s="72" t="str">
        <f t="shared" si="31"/>
        <v/>
      </c>
      <c r="V251" s="72" t="str">
        <f t="shared" si="32"/>
        <v/>
      </c>
      <c r="W251" s="74" t="str">
        <f t="shared" si="33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7"/>
        <v/>
      </c>
      <c r="N252" s="72" t="str">
        <f t="shared" si="34"/>
        <v/>
      </c>
      <c r="O252" s="6"/>
      <c r="P252" s="25">
        <v>50891</v>
      </c>
      <c r="Q252" s="72" t="str">
        <f t="shared" si="35"/>
        <v/>
      </c>
      <c r="R252" s="72" t="str">
        <f t="shared" si="28"/>
        <v/>
      </c>
      <c r="S252" s="72" t="str">
        <f t="shared" si="29"/>
        <v/>
      </c>
      <c r="T252" s="72" t="str">
        <f t="shared" si="30"/>
        <v/>
      </c>
      <c r="U252" s="72" t="str">
        <f t="shared" si="31"/>
        <v/>
      </c>
      <c r="V252" s="72" t="str">
        <f t="shared" si="32"/>
        <v/>
      </c>
      <c r="W252" s="74" t="str">
        <f t="shared" si="33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7"/>
        <v/>
      </c>
      <c r="N253" s="72" t="str">
        <f t="shared" si="34"/>
        <v/>
      </c>
      <c r="O253" s="6"/>
      <c r="P253" s="25">
        <v>50922</v>
      </c>
      <c r="Q253" s="72" t="str">
        <f t="shared" si="35"/>
        <v/>
      </c>
      <c r="R253" s="72" t="str">
        <f t="shared" si="28"/>
        <v/>
      </c>
      <c r="S253" s="72" t="str">
        <f t="shared" si="29"/>
        <v/>
      </c>
      <c r="T253" s="72" t="str">
        <f t="shared" si="30"/>
        <v/>
      </c>
      <c r="U253" s="72" t="str">
        <f t="shared" si="31"/>
        <v/>
      </c>
      <c r="V253" s="72" t="str">
        <f t="shared" si="32"/>
        <v/>
      </c>
      <c r="W253" s="74" t="str">
        <f t="shared" si="33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7"/>
        <v/>
      </c>
      <c r="N254" s="72" t="str">
        <f t="shared" si="34"/>
        <v/>
      </c>
      <c r="O254" s="6"/>
      <c r="P254" s="25">
        <v>50952</v>
      </c>
      <c r="Q254" s="72" t="str">
        <f t="shared" si="35"/>
        <v/>
      </c>
      <c r="R254" s="72" t="str">
        <f t="shared" si="28"/>
        <v/>
      </c>
      <c r="S254" s="72" t="str">
        <f t="shared" si="29"/>
        <v/>
      </c>
      <c r="T254" s="72" t="str">
        <f t="shared" si="30"/>
        <v/>
      </c>
      <c r="U254" s="72" t="str">
        <f t="shared" si="31"/>
        <v/>
      </c>
      <c r="V254" s="72" t="str">
        <f t="shared" si="32"/>
        <v/>
      </c>
      <c r="W254" s="74" t="str">
        <f t="shared" si="33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7"/>
        <v/>
      </c>
      <c r="N255" s="72" t="str">
        <f t="shared" si="34"/>
        <v/>
      </c>
      <c r="O255" s="6"/>
      <c r="P255" s="25">
        <v>50983</v>
      </c>
      <c r="Q255" s="72" t="str">
        <f t="shared" si="35"/>
        <v/>
      </c>
      <c r="R255" s="72" t="str">
        <f t="shared" si="28"/>
        <v/>
      </c>
      <c r="S255" s="72" t="str">
        <f t="shared" si="29"/>
        <v/>
      </c>
      <c r="T255" s="72" t="str">
        <f t="shared" si="30"/>
        <v/>
      </c>
      <c r="U255" s="72" t="str">
        <f t="shared" si="31"/>
        <v/>
      </c>
      <c r="V255" s="72" t="str">
        <f t="shared" si="32"/>
        <v/>
      </c>
      <c r="W255" s="74" t="str">
        <f t="shared" si="33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7"/>
        <v/>
      </c>
      <c r="N256" s="72" t="str">
        <f t="shared" si="34"/>
        <v/>
      </c>
      <c r="O256" s="6"/>
      <c r="P256" s="25">
        <v>51014</v>
      </c>
      <c r="Q256" s="72" t="str">
        <f t="shared" si="35"/>
        <v/>
      </c>
      <c r="R256" s="72" t="str">
        <f t="shared" si="28"/>
        <v/>
      </c>
      <c r="S256" s="72" t="str">
        <f t="shared" si="29"/>
        <v/>
      </c>
      <c r="T256" s="72" t="str">
        <f t="shared" si="30"/>
        <v/>
      </c>
      <c r="U256" s="72" t="str">
        <f t="shared" si="31"/>
        <v/>
      </c>
      <c r="V256" s="72" t="str">
        <f t="shared" si="32"/>
        <v/>
      </c>
      <c r="W256" s="74" t="str">
        <f t="shared" si="33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7"/>
        <v/>
      </c>
      <c r="N257" s="72" t="str">
        <f t="shared" si="34"/>
        <v/>
      </c>
      <c r="O257" s="6"/>
      <c r="P257" s="25">
        <v>51044</v>
      </c>
      <c r="Q257" s="72" t="str">
        <f t="shared" si="35"/>
        <v/>
      </c>
      <c r="R257" s="72" t="str">
        <f t="shared" si="28"/>
        <v/>
      </c>
      <c r="S257" s="72" t="str">
        <f t="shared" si="29"/>
        <v/>
      </c>
      <c r="T257" s="72" t="str">
        <f t="shared" si="30"/>
        <v/>
      </c>
      <c r="U257" s="72" t="str">
        <f t="shared" si="31"/>
        <v/>
      </c>
      <c r="V257" s="72" t="str">
        <f t="shared" si="32"/>
        <v/>
      </c>
      <c r="W257" s="74" t="str">
        <f t="shared" si="33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7"/>
        <v/>
      </c>
      <c r="N258" s="72" t="str">
        <f t="shared" si="34"/>
        <v/>
      </c>
      <c r="O258" s="6"/>
      <c r="P258" s="25">
        <v>51075</v>
      </c>
      <c r="Q258" s="72" t="str">
        <f t="shared" si="35"/>
        <v/>
      </c>
      <c r="R258" s="72" t="str">
        <f t="shared" si="28"/>
        <v/>
      </c>
      <c r="S258" s="72" t="str">
        <f t="shared" si="29"/>
        <v/>
      </c>
      <c r="T258" s="72" t="str">
        <f t="shared" si="30"/>
        <v/>
      </c>
      <c r="U258" s="72" t="str">
        <f t="shared" si="31"/>
        <v/>
      </c>
      <c r="V258" s="72" t="str">
        <f t="shared" si="32"/>
        <v/>
      </c>
      <c r="W258" s="74" t="str">
        <f t="shared" si="33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7"/>
        <v/>
      </c>
      <c r="N259" s="72" t="str">
        <f t="shared" si="34"/>
        <v/>
      </c>
      <c r="O259" s="6"/>
      <c r="P259" s="25">
        <v>51105</v>
      </c>
      <c r="Q259" s="72" t="str">
        <f t="shared" si="35"/>
        <v/>
      </c>
      <c r="R259" s="72" t="str">
        <f t="shared" si="28"/>
        <v/>
      </c>
      <c r="S259" s="72" t="str">
        <f t="shared" si="29"/>
        <v/>
      </c>
      <c r="T259" s="72" t="str">
        <f t="shared" si="30"/>
        <v/>
      </c>
      <c r="U259" s="72" t="str">
        <f t="shared" si="31"/>
        <v/>
      </c>
      <c r="V259" s="72" t="str">
        <f t="shared" si="32"/>
        <v/>
      </c>
      <c r="W259" s="74" t="str">
        <f t="shared" si="33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7"/>
        <v/>
      </c>
      <c r="N260" s="72" t="str">
        <f t="shared" si="34"/>
        <v/>
      </c>
      <c r="O260" s="6"/>
      <c r="P260" s="25">
        <v>51136</v>
      </c>
      <c r="Q260" s="72" t="str">
        <f t="shared" si="35"/>
        <v/>
      </c>
      <c r="R260" s="72" t="str">
        <f t="shared" si="28"/>
        <v/>
      </c>
      <c r="S260" s="72" t="str">
        <f t="shared" si="29"/>
        <v/>
      </c>
      <c r="T260" s="72" t="str">
        <f t="shared" si="30"/>
        <v/>
      </c>
      <c r="U260" s="72" t="str">
        <f t="shared" si="31"/>
        <v/>
      </c>
      <c r="V260" s="72" t="str">
        <f t="shared" si="32"/>
        <v/>
      </c>
      <c r="W260" s="74" t="str">
        <f t="shared" si="33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6">IF(U488="","",U488)</f>
        <v/>
      </c>
      <c r="N261" s="72" t="str">
        <f t="shared" si="34"/>
        <v/>
      </c>
      <c r="O261" s="6"/>
      <c r="P261" s="25">
        <v>51167</v>
      </c>
      <c r="Q261" s="72" t="str">
        <f t="shared" si="35"/>
        <v/>
      </c>
      <c r="R261" s="72" t="str">
        <f t="shared" si="28"/>
        <v/>
      </c>
      <c r="S261" s="72" t="str">
        <f t="shared" si="29"/>
        <v/>
      </c>
      <c r="T261" s="72" t="str">
        <f t="shared" si="30"/>
        <v/>
      </c>
      <c r="U261" s="72" t="str">
        <f t="shared" si="31"/>
        <v/>
      </c>
      <c r="V261" s="72" t="str">
        <f t="shared" si="32"/>
        <v/>
      </c>
      <c r="W261" s="74" t="str">
        <f t="shared" si="33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6"/>
        <v/>
      </c>
      <c r="N262" s="72" t="str">
        <f t="shared" si="34"/>
        <v/>
      </c>
      <c r="O262" s="6"/>
      <c r="P262" s="25">
        <v>51196</v>
      </c>
      <c r="Q262" s="72" t="str">
        <f t="shared" si="35"/>
        <v/>
      </c>
      <c r="R262" s="72" t="str">
        <f t="shared" si="28"/>
        <v/>
      </c>
      <c r="S262" s="72" t="str">
        <f t="shared" si="29"/>
        <v/>
      </c>
      <c r="T262" s="72" t="str">
        <f t="shared" si="30"/>
        <v/>
      </c>
      <c r="U262" s="72" t="str">
        <f t="shared" si="31"/>
        <v/>
      </c>
      <c r="V262" s="72" t="str">
        <f t="shared" si="32"/>
        <v/>
      </c>
      <c r="W262" s="74" t="str">
        <f t="shared" si="33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6"/>
        <v/>
      </c>
      <c r="N263" s="72" t="str">
        <f t="shared" si="34"/>
        <v/>
      </c>
      <c r="O263" s="6"/>
      <c r="P263" s="25">
        <v>51227</v>
      </c>
      <c r="Q263" s="72" t="str">
        <f t="shared" si="35"/>
        <v/>
      </c>
      <c r="R263" s="72" t="str">
        <f t="shared" si="28"/>
        <v/>
      </c>
      <c r="S263" s="72" t="str">
        <f t="shared" si="29"/>
        <v/>
      </c>
      <c r="T263" s="72" t="str">
        <f t="shared" si="30"/>
        <v/>
      </c>
      <c r="U263" s="72" t="str">
        <f t="shared" si="31"/>
        <v/>
      </c>
      <c r="V263" s="72" t="str">
        <f t="shared" si="32"/>
        <v/>
      </c>
      <c r="W263" s="74" t="str">
        <f t="shared" si="33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6"/>
        <v/>
      </c>
      <c r="N264" s="72" t="str">
        <f t="shared" si="34"/>
        <v/>
      </c>
      <c r="O264" s="6"/>
      <c r="P264" s="25">
        <v>51257</v>
      </c>
      <c r="Q264" s="72" t="str">
        <f t="shared" si="35"/>
        <v/>
      </c>
      <c r="R264" s="72" t="str">
        <f t="shared" si="28"/>
        <v/>
      </c>
      <c r="S264" s="72" t="str">
        <f t="shared" si="29"/>
        <v/>
      </c>
      <c r="T264" s="72" t="str">
        <f t="shared" si="30"/>
        <v/>
      </c>
      <c r="U264" s="72" t="str">
        <f t="shared" si="31"/>
        <v/>
      </c>
      <c r="V264" s="72" t="str">
        <f t="shared" si="32"/>
        <v/>
      </c>
      <c r="W264" s="74" t="str">
        <f t="shared" si="33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6"/>
        <v/>
      </c>
      <c r="N265" s="72" t="str">
        <f t="shared" si="34"/>
        <v/>
      </c>
      <c r="O265" s="6"/>
      <c r="P265" s="25">
        <v>51288</v>
      </c>
      <c r="Q265" s="72" t="str">
        <f t="shared" si="35"/>
        <v/>
      </c>
      <c r="R265" s="72" t="str">
        <f t="shared" si="28"/>
        <v/>
      </c>
      <c r="S265" s="72" t="str">
        <f t="shared" si="29"/>
        <v/>
      </c>
      <c r="T265" s="72" t="str">
        <f t="shared" si="30"/>
        <v/>
      </c>
      <c r="U265" s="72" t="str">
        <f t="shared" si="31"/>
        <v/>
      </c>
      <c r="V265" s="72" t="str">
        <f t="shared" si="32"/>
        <v/>
      </c>
      <c r="W265" s="74" t="str">
        <f t="shared" si="33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6"/>
        <v/>
      </c>
      <c r="N266" s="72" t="str">
        <f t="shared" si="34"/>
        <v/>
      </c>
      <c r="O266" s="6"/>
      <c r="P266" s="25">
        <v>51318</v>
      </c>
      <c r="Q266" s="72" t="str">
        <f t="shared" si="35"/>
        <v/>
      </c>
      <c r="R266" s="72" t="str">
        <f t="shared" si="28"/>
        <v/>
      </c>
      <c r="S266" s="72" t="str">
        <f t="shared" si="29"/>
        <v/>
      </c>
      <c r="T266" s="72" t="str">
        <f t="shared" si="30"/>
        <v/>
      </c>
      <c r="U266" s="72" t="str">
        <f t="shared" si="31"/>
        <v/>
      </c>
      <c r="V266" s="72" t="str">
        <f t="shared" si="32"/>
        <v/>
      </c>
      <c r="W266" s="74" t="str">
        <f t="shared" si="33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6"/>
        <v/>
      </c>
      <c r="N267" s="72" t="str">
        <f t="shared" si="34"/>
        <v/>
      </c>
      <c r="O267" s="6"/>
      <c r="P267" s="25">
        <v>51349</v>
      </c>
      <c r="Q267" s="72" t="str">
        <f t="shared" si="35"/>
        <v/>
      </c>
      <c r="R267" s="72" t="str">
        <f t="shared" si="28"/>
        <v/>
      </c>
      <c r="S267" s="72" t="str">
        <f t="shared" si="29"/>
        <v/>
      </c>
      <c r="T267" s="72" t="str">
        <f t="shared" si="30"/>
        <v/>
      </c>
      <c r="U267" s="72" t="str">
        <f t="shared" si="31"/>
        <v/>
      </c>
      <c r="V267" s="72" t="str">
        <f t="shared" si="32"/>
        <v/>
      </c>
      <c r="W267" s="74" t="str">
        <f t="shared" si="33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6"/>
        <v/>
      </c>
      <c r="N268" s="72" t="str">
        <f t="shared" si="34"/>
        <v/>
      </c>
      <c r="O268" s="6"/>
      <c r="P268" s="25">
        <v>51380</v>
      </c>
      <c r="Q268" s="72" t="str">
        <f t="shared" si="35"/>
        <v/>
      </c>
      <c r="R268" s="72" t="str">
        <f t="shared" si="28"/>
        <v/>
      </c>
      <c r="S268" s="72" t="str">
        <f t="shared" si="29"/>
        <v/>
      </c>
      <c r="T268" s="72" t="str">
        <f t="shared" si="30"/>
        <v/>
      </c>
      <c r="U268" s="72" t="str">
        <f t="shared" si="31"/>
        <v/>
      </c>
      <c r="V268" s="72" t="str">
        <f t="shared" si="32"/>
        <v/>
      </c>
      <c r="W268" s="74" t="str">
        <f t="shared" si="33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6"/>
        <v/>
      </c>
      <c r="N269" s="72" t="str">
        <f t="shared" si="34"/>
        <v/>
      </c>
      <c r="O269" s="6"/>
      <c r="P269" s="25">
        <v>51410</v>
      </c>
      <c r="Q269" s="72" t="str">
        <f t="shared" si="35"/>
        <v/>
      </c>
      <c r="R269" s="72" t="str">
        <f t="shared" si="28"/>
        <v/>
      </c>
      <c r="S269" s="72" t="str">
        <f t="shared" si="29"/>
        <v/>
      </c>
      <c r="T269" s="72" t="str">
        <f t="shared" si="30"/>
        <v/>
      </c>
      <c r="U269" s="72" t="str">
        <f t="shared" si="31"/>
        <v/>
      </c>
      <c r="V269" s="72" t="str">
        <f t="shared" si="32"/>
        <v/>
      </c>
      <c r="W269" s="74" t="str">
        <f t="shared" si="33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6"/>
        <v/>
      </c>
      <c r="N270" s="72" t="str">
        <f t="shared" si="34"/>
        <v/>
      </c>
      <c r="O270" s="6"/>
      <c r="P270" s="25">
        <v>51441</v>
      </c>
      <c r="Q270" s="72" t="str">
        <f t="shared" si="35"/>
        <v/>
      </c>
      <c r="R270" s="72" t="str">
        <f t="shared" si="28"/>
        <v/>
      </c>
      <c r="S270" s="72" t="str">
        <f t="shared" si="29"/>
        <v/>
      </c>
      <c r="T270" s="72" t="str">
        <f t="shared" si="30"/>
        <v/>
      </c>
      <c r="U270" s="72" t="str">
        <f t="shared" si="31"/>
        <v/>
      </c>
      <c r="V270" s="72" t="str">
        <f t="shared" si="32"/>
        <v/>
      </c>
      <c r="W270" s="74" t="str">
        <f t="shared" si="33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6"/>
        <v/>
      </c>
      <c r="N271" s="75" t="str">
        <f t="shared" si="34"/>
        <v/>
      </c>
      <c r="O271" s="6"/>
      <c r="P271" s="29">
        <v>51471</v>
      </c>
      <c r="Q271" s="75" t="str">
        <f t="shared" si="35"/>
        <v/>
      </c>
      <c r="R271" s="75" t="str">
        <f t="shared" si="28"/>
        <v/>
      </c>
      <c r="S271" s="75" t="str">
        <f t="shared" si="29"/>
        <v/>
      </c>
      <c r="T271" s="75" t="str">
        <f t="shared" si="30"/>
        <v/>
      </c>
      <c r="U271" s="75" t="str">
        <f t="shared" si="31"/>
        <v/>
      </c>
      <c r="V271" s="75" t="str">
        <f t="shared" si="32"/>
        <v/>
      </c>
      <c r="W271" s="76" t="str">
        <f t="shared" si="33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 ht="24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36</v>
      </c>
      <c r="K279" s="24" t="s">
        <v>49</v>
      </c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0.67759991720156265</v>
      </c>
      <c r="P292" s="79">
        <v>7.0422006942195137E-2</v>
      </c>
      <c r="Q292" s="79">
        <v>0.14313019336917512</v>
      </c>
      <c r="R292" s="79">
        <v>1.3717697932128809E-2</v>
      </c>
      <c r="S292" s="79">
        <v>7.3031427164035864E-2</v>
      </c>
      <c r="T292" s="79">
        <v>2.2098757390902481E-2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>
        <v>154.4</v>
      </c>
      <c r="U293" s="35"/>
      <c r="V293" s="6"/>
      <c r="W293" s="6"/>
      <c r="X293" s="6"/>
    </row>
    <row r="294" spans="5:24" ht="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36</v>
      </c>
      <c r="K294" s="60" t="s">
        <v>49</v>
      </c>
      <c r="L294" s="60" t="s">
        <v>21</v>
      </c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36</v>
      </c>
      <c r="S294" s="23" t="s">
        <v>49</v>
      </c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>
        <v>-4.2746113989637271</v>
      </c>
      <c r="U295" s="26">
        <v>97.089683290562718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>
        <v>-2.6554404145077681</v>
      </c>
      <c r="U296" s="27">
        <v>96.793269164210244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>
        <v>7.5777202072538783</v>
      </c>
      <c r="U297" s="27">
        <v>97.280195624391723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>
        <v>4.9222797927461102</v>
      </c>
      <c r="U298" s="27">
        <v>98.225986951530899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>
        <v>4.3393782383419612</v>
      </c>
      <c r="U299" s="27">
        <v>97.895056374047314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>
        <v>-17.163212435233159</v>
      </c>
      <c r="U300" s="27">
        <v>97.513952213838209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>
        <v>-17.163212435233159</v>
      </c>
      <c r="U301" s="27">
        <v>97.76301534476849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>
        <v>-16.062176165803116</v>
      </c>
      <c r="U302" s="27">
        <v>97.741938537006789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>
        <v>-15.544041450777202</v>
      </c>
      <c r="U303" s="27">
        <v>98.000211771210829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>
        <v>-0.64766839378238339</v>
      </c>
      <c r="U304" s="27">
        <v>100.06272502591818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>
        <v>-11.658031088082902</v>
      </c>
      <c r="U305" s="27">
        <v>99.416005233163503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>
        <v>5.4404145077720241</v>
      </c>
      <c r="U306" s="27">
        <v>99.777502033344078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>
        <v>11.528497409326413</v>
      </c>
      <c r="U307" s="27">
        <v>99.463975196443769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>
        <v>6.0233160621761543</v>
      </c>
      <c r="U308" s="27">
        <v>99.357472566817137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>
        <v>8.2901554404144964</v>
      </c>
      <c r="U309" s="27">
        <v>100.02433284918195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>
        <v>18.264248704663206</v>
      </c>
      <c r="U310" s="27">
        <v>100.71631565313933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>
        <v>-19.365284974093267</v>
      </c>
      <c r="U312" s="27">
        <v>99.452122941626982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>
        <v>-19.883419689119172</v>
      </c>
      <c r="U313" s="27">
        <v>99.559338927783998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>
        <v>-24.870466321243526</v>
      </c>
      <c r="U314" s="27">
        <v>99.452716713452006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>
        <v>-14.378238341968922</v>
      </c>
      <c r="U315" s="27">
        <v>100.045913033468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>
        <v>-19.883419689119172</v>
      </c>
      <c r="U316" s="27">
        <v>101.0417819216096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>
        <v>-24.870466321243526</v>
      </c>
      <c r="U317" s="27">
        <v>100.94432029557161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>
        <v>-4.9870466321243629</v>
      </c>
      <c r="U318" s="27">
        <v>101.58475993234256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>
        <v>-5.5051813471502591</v>
      </c>
      <c r="U319" s="27">
        <v>101.55346842042117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>
        <v>-8.8082901554404103</v>
      </c>
      <c r="U320" s="27">
        <v>101.06177281895231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>
        <v>2.8956399056146748E-2</v>
      </c>
      <c r="U321" s="27">
        <v>100.9936394383714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>
        <v>98.86</v>
      </c>
      <c r="L322" s="27">
        <v>120.49</v>
      </c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>
        <v>-2.4794647682443349</v>
      </c>
      <c r="T322" s="27">
        <v>8.8752389929744702</v>
      </c>
      <c r="U322" s="27">
        <v>101.83010709365564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>
        <v>100.5</v>
      </c>
      <c r="I323" s="27">
        <v>114.2</v>
      </c>
      <c r="J323" s="83">
        <v>2.0586499999999996</v>
      </c>
      <c r="K323" s="27">
        <v>119.93</v>
      </c>
      <c r="L323" s="27">
        <v>114.98</v>
      </c>
      <c r="M323" s="6"/>
      <c r="N323" s="25">
        <v>46143</v>
      </c>
      <c r="O323" s="27">
        <v>2.9411764705882377</v>
      </c>
      <c r="P323" s="27">
        <v>1.2348716175671288</v>
      </c>
      <c r="Q323" s="27">
        <v>1.2411347517730547</v>
      </c>
      <c r="R323" s="27">
        <v>-12.931399086449002</v>
      </c>
      <c r="S323" s="27">
        <v>18.305055536561373</v>
      </c>
      <c r="T323" s="27">
        <v>3.8963812715761228</v>
      </c>
      <c r="U323" s="27">
        <v>103.5031074156566</v>
      </c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>
        <v>100.74</v>
      </c>
      <c r="I324" s="27">
        <v>112</v>
      </c>
      <c r="J324" s="83">
        <v>2.1096368421052634</v>
      </c>
      <c r="K324" s="27">
        <v>129.69</v>
      </c>
      <c r="L324" s="27">
        <v>96.64</v>
      </c>
      <c r="M324" s="6"/>
      <c r="N324" s="25">
        <v>46174</v>
      </c>
      <c r="O324" s="27">
        <v>2.9411764705882377</v>
      </c>
      <c r="P324" s="27">
        <v>1.4766265348628069</v>
      </c>
      <c r="Q324" s="27">
        <v>-0.70921985815602584</v>
      </c>
      <c r="R324" s="27">
        <v>-10.774960154573527</v>
      </c>
      <c r="S324" s="27">
        <v>27.932816247282926</v>
      </c>
      <c r="T324" s="27">
        <v>-12.675715027960385</v>
      </c>
      <c r="U324" s="27">
        <v>103.60746539705535</v>
      </c>
      <c r="V324" s="6"/>
      <c r="W324" s="6"/>
      <c r="X324" s="6"/>
    </row>
    <row r="325" spans="5:24">
      <c r="E325" s="6"/>
      <c r="F325" s="25">
        <v>46204</v>
      </c>
      <c r="G325" s="27">
        <v>130.1</v>
      </c>
      <c r="H325" s="27">
        <v>101.32</v>
      </c>
      <c r="I325" s="27">
        <v>112.2</v>
      </c>
      <c r="J325" s="83">
        <v>2.1701777777777784</v>
      </c>
      <c r="K325" s="27">
        <v>125.95</v>
      </c>
      <c r="L325" s="27">
        <v>103.98</v>
      </c>
      <c r="M325" s="6"/>
      <c r="N325" s="25">
        <v>46204</v>
      </c>
      <c r="O325" s="27">
        <v>3.4181240063592981</v>
      </c>
      <c r="P325" s="27">
        <v>2.0608675849940408</v>
      </c>
      <c r="Q325" s="27">
        <v>-0.53191489361701627</v>
      </c>
      <c r="R325" s="27">
        <v>-8.2144401210548743</v>
      </c>
      <c r="S325" s="27">
        <v>24.243489909362996</v>
      </c>
      <c r="T325" s="27">
        <v>-6.043262092377077</v>
      </c>
      <c r="U325" s="27">
        <v>103.90942276991819</v>
      </c>
      <c r="V325" s="6"/>
      <c r="W325" s="6"/>
      <c r="X325" s="6"/>
    </row>
    <row r="326" spans="5:24">
      <c r="E326" s="6"/>
      <c r="F326" s="25">
        <v>46235</v>
      </c>
      <c r="G326" s="27">
        <v>130.1</v>
      </c>
      <c r="H326" s="27"/>
      <c r="I326" s="27"/>
      <c r="J326" s="83"/>
      <c r="K326" s="27"/>
      <c r="L326" s="27"/>
      <c r="M326" s="6"/>
      <c r="N326" s="25">
        <v>46235</v>
      </c>
      <c r="O326" s="27">
        <v>3.4181240063592981</v>
      </c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>
        <v>130.1</v>
      </c>
      <c r="H327" s="27"/>
      <c r="I327" s="27"/>
      <c r="J327" s="83"/>
      <c r="K327" s="27"/>
      <c r="L327" s="27"/>
      <c r="M327" s="6"/>
      <c r="N327" s="25">
        <v>46266</v>
      </c>
      <c r="O327" s="27">
        <v>3.4181240063592981</v>
      </c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verticalDpi="4" r:id="rId1"/>
  <headerFooter>
    <oddHeader>&amp;L&amp;D</oddHeader>
    <oddFooter xml:space="preserve">&amp;C&amp;8&amp;F  &amp;A
  &amp;RSide &amp;P/&amp;N
  </oddFooter>
  </headerFooter>
  <rowBreaks count="2" manualBreakCount="2">
    <brk id="67" max="16383" man="1"/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E46" sqref="E4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5" width="14.6640625" style="4" customWidth="1"/>
    <col min="16" max="16" width="16.33203125" style="4" customWidth="1"/>
    <col min="17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49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FF367F8D-D25D-4B47-962A-9DD086E706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2026-03-19T10:07:03Z</cp:lastPrinted>
  <dcterms:created xsi:type="dcterms:W3CDTF">2024-09-24T07:20:07Z</dcterms:created>
  <dcterms:modified xsi:type="dcterms:W3CDTF">2026-06-19T07:46:03Z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