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7 juli\EY TiD Prognosemodel juni 2026\SBLON1 vest\"/>
    </mc:Choice>
  </mc:AlternateContent>
  <xr:revisionPtr revIDLastSave="0" documentId="13_ncr:1_{FF28EB65-1E04-4502-AFAD-A043AE07112C}" xr6:coauthVersionLast="47" xr6:coauthVersionMax="47" xr10:uidLastSave="{00000000-0000-0000-0000-000000000000}"/>
  <bookViews>
    <workbookView xWindow="-120" yWindow="-120" windowWidth="29040" windowHeight="15720" activeTab="1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vægte'!$A$1:$W$679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35" i="4" l="1"/>
  <c r="K35" i="4"/>
  <c r="J35" i="4"/>
  <c r="H35" i="4"/>
  <c r="G35" i="4"/>
  <c r="L34" i="4"/>
  <c r="K34" i="4"/>
  <c r="J34" i="4"/>
  <c r="H34" i="4"/>
  <c r="G34" i="4"/>
  <c r="L33" i="4"/>
  <c r="K33" i="4"/>
  <c r="J33" i="4"/>
  <c r="H33" i="4"/>
  <c r="G33" i="4"/>
  <c r="L32" i="4"/>
  <c r="K32" i="4"/>
  <c r="J32" i="4"/>
  <c r="H32" i="4"/>
  <c r="G32" i="4"/>
  <c r="L31" i="4"/>
  <c r="K31" i="4"/>
  <c r="J31" i="4"/>
  <c r="H31" i="4"/>
  <c r="G31" i="4"/>
  <c r="L30" i="4"/>
  <c r="K30" i="4"/>
  <c r="J30" i="4"/>
  <c r="H30" i="4"/>
  <c r="G30" i="4"/>
  <c r="L29" i="4"/>
  <c r="K29" i="4"/>
  <c r="J29" i="4"/>
  <c r="H29" i="4"/>
  <c r="G29" i="4"/>
  <c r="L28" i="4"/>
  <c r="K28" i="4"/>
  <c r="J28" i="4"/>
  <c r="H28" i="4"/>
  <c r="G28" i="4"/>
  <c r="L27" i="4"/>
  <c r="K27" i="4"/>
  <c r="J27" i="4"/>
  <c r="H27" i="4"/>
  <c r="G27" i="4"/>
  <c r="L26" i="4"/>
  <c r="K26" i="4"/>
  <c r="J26" i="4"/>
  <c r="H26" i="4"/>
  <c r="G26" i="4"/>
  <c r="L25" i="4"/>
  <c r="K25" i="4"/>
  <c r="J25" i="4"/>
  <c r="H25" i="4"/>
  <c r="G25" i="4"/>
  <c r="L24" i="4"/>
  <c r="K24" i="4"/>
  <c r="J24" i="4"/>
  <c r="H24" i="4"/>
  <c r="G24" i="4"/>
  <c r="L23" i="4"/>
  <c r="K23" i="4"/>
  <c r="J23" i="4"/>
  <c r="H23" i="4"/>
  <c r="G23" i="4"/>
  <c r="L22" i="4"/>
  <c r="K22" i="4"/>
  <c r="J22" i="4"/>
  <c r="H22" i="4"/>
  <c r="G22" i="4"/>
  <c r="L21" i="4"/>
  <c r="K21" i="4"/>
  <c r="J21" i="4"/>
  <c r="H21" i="4"/>
  <c r="G21" i="4"/>
  <c r="L20" i="4"/>
  <c r="K20" i="4"/>
  <c r="J20" i="4"/>
  <c r="H20" i="4"/>
  <c r="G20" i="4"/>
  <c r="L445" i="3"/>
  <c r="M445" i="3" s="1"/>
  <c r="K445" i="3" a="1"/>
  <c r="K445" i="3" s="1"/>
  <c r="J445" i="3"/>
  <c r="I445" i="3" a="1"/>
  <c r="I445" i="3" s="1"/>
  <c r="H445" i="3" a="1"/>
  <c r="H445" i="3" s="1"/>
  <c r="G445" i="3" a="1"/>
  <c r="G445" i="3" s="1"/>
  <c r="L444" i="3"/>
  <c r="M444" i="3" s="1"/>
  <c r="K444" i="3" a="1"/>
  <c r="K444" i="3" s="1"/>
  <c r="J444" i="3"/>
  <c r="I444" i="3" a="1"/>
  <c r="I444" i="3" s="1"/>
  <c r="H444" i="3" a="1"/>
  <c r="H444" i="3" s="1"/>
  <c r="G444" i="3" a="1"/>
  <c r="G444" i="3" s="1"/>
  <c r="L443" i="3"/>
  <c r="M443" i="3" s="1"/>
  <c r="K443" i="3" a="1"/>
  <c r="K443" i="3" s="1"/>
  <c r="J443" i="3"/>
  <c r="I443" i="3" a="1"/>
  <c r="I443" i="3" s="1"/>
  <c r="H443" i="3" a="1"/>
  <c r="H443" i="3" s="1"/>
  <c r="G443" i="3" a="1"/>
  <c r="G443" i="3" s="1"/>
  <c r="L442" i="3"/>
  <c r="M442" i="3" s="1"/>
  <c r="K442" i="3" a="1"/>
  <c r="K442" i="3" s="1"/>
  <c r="J442" i="3"/>
  <c r="I442" i="3" a="1"/>
  <c r="I442" i="3" s="1"/>
  <c r="H442" i="3" a="1"/>
  <c r="H442" i="3" s="1"/>
  <c r="G442" i="3" a="1"/>
  <c r="G442" i="3" s="1"/>
  <c r="L441" i="3"/>
  <c r="M441" i="3" s="1"/>
  <c r="K441" i="3" a="1"/>
  <c r="K441" i="3" s="1"/>
  <c r="J441" i="3"/>
  <c r="I441" i="3" a="1"/>
  <c r="I441" i="3" s="1"/>
  <c r="H441" i="3" a="1"/>
  <c r="H441" i="3" s="1"/>
  <c r="G441" i="3" a="1"/>
  <c r="G441" i="3" s="1"/>
  <c r="L440" i="3"/>
  <c r="M440" i="3" s="1"/>
  <c r="K440" i="3" a="1"/>
  <c r="K440" i="3" s="1"/>
  <c r="J440" i="3"/>
  <c r="I440" i="3" a="1"/>
  <c r="I440" i="3" s="1"/>
  <c r="H440" i="3" a="1"/>
  <c r="H440" i="3" s="1"/>
  <c r="G440" i="3" a="1"/>
  <c r="G440" i="3" s="1"/>
  <c r="L439" i="3"/>
  <c r="M439" i="3" s="1"/>
  <c r="K439" i="3" a="1"/>
  <c r="K439" i="3" s="1"/>
  <c r="J439" i="3"/>
  <c r="I439" i="3" a="1"/>
  <c r="I439" i="3" s="1"/>
  <c r="H439" i="3" a="1"/>
  <c r="H439" i="3" s="1"/>
  <c r="G439" i="3" a="1"/>
  <c r="G439" i="3" s="1"/>
  <c r="L438" i="3"/>
  <c r="M438" i="3" s="1"/>
  <c r="K438" i="3" a="1"/>
  <c r="K438" i="3" s="1"/>
  <c r="J438" i="3"/>
  <c r="I438" i="3" a="1"/>
  <c r="I438" i="3" s="1"/>
  <c r="H438" i="3" a="1"/>
  <c r="H438" i="3" s="1"/>
  <c r="G438" i="3" a="1"/>
  <c r="G438" i="3" s="1"/>
  <c r="L437" i="3"/>
  <c r="M437" i="3" s="1"/>
  <c r="K437" i="3" a="1"/>
  <c r="K437" i="3" s="1"/>
  <c r="J437" i="3"/>
  <c r="I437" i="3" a="1"/>
  <c r="I437" i="3" s="1"/>
  <c r="H437" i="3" a="1"/>
  <c r="H437" i="3" s="1"/>
  <c r="G437" i="3" a="1"/>
  <c r="G437" i="3" s="1"/>
  <c r="L436" i="3"/>
  <c r="M436" i="3" s="1"/>
  <c r="K436" i="3" a="1"/>
  <c r="K436" i="3" s="1"/>
  <c r="J436" i="3"/>
  <c r="I436" i="3" a="1"/>
  <c r="I436" i="3" s="1"/>
  <c r="H436" i="3" a="1"/>
  <c r="H436" i="3" s="1"/>
  <c r="G436" i="3" a="1"/>
  <c r="G436" i="3" s="1"/>
  <c r="L435" i="3"/>
  <c r="M435" i="3" s="1"/>
  <c r="K435" i="3" a="1"/>
  <c r="K435" i="3" s="1"/>
  <c r="J435" i="3"/>
  <c r="I435" i="3" a="1"/>
  <c r="I435" i="3" s="1"/>
  <c r="H435" i="3" a="1"/>
  <c r="H435" i="3" s="1"/>
  <c r="G435" i="3" a="1"/>
  <c r="G435" i="3" s="1"/>
  <c r="L434" i="3"/>
  <c r="M434" i="3" s="1"/>
  <c r="K434" i="3" a="1"/>
  <c r="K434" i="3" s="1"/>
  <c r="J434" i="3"/>
  <c r="I434" i="3" a="1"/>
  <c r="I434" i="3" s="1"/>
  <c r="H434" i="3" a="1"/>
  <c r="H434" i="3" s="1"/>
  <c r="G434" i="3" a="1"/>
  <c r="G434" i="3" s="1"/>
  <c r="L433" i="3"/>
  <c r="M433" i="3" s="1"/>
  <c r="K433" i="3" a="1"/>
  <c r="K433" i="3" s="1"/>
  <c r="J433" i="3"/>
  <c r="I433" i="3" a="1"/>
  <c r="I433" i="3" s="1"/>
  <c r="H433" i="3" a="1"/>
  <c r="H433" i="3" s="1"/>
  <c r="G433" i="3" a="1"/>
  <c r="G433" i="3" s="1"/>
  <c r="L432" i="3"/>
  <c r="M432" i="3" s="1"/>
  <c r="K432" i="3" a="1"/>
  <c r="K432" i="3" s="1"/>
  <c r="J432" i="3"/>
  <c r="I432" i="3" a="1"/>
  <c r="I432" i="3" s="1"/>
  <c r="H432" i="3" a="1"/>
  <c r="H432" i="3" s="1"/>
  <c r="G432" i="3" a="1"/>
  <c r="G432" i="3" s="1"/>
  <c r="L431" i="3"/>
  <c r="M431" i="3" s="1"/>
  <c r="K431" i="3" a="1"/>
  <c r="K431" i="3" s="1"/>
  <c r="J431" i="3"/>
  <c r="I431" i="3" a="1"/>
  <c r="I431" i="3" s="1"/>
  <c r="H431" i="3" a="1"/>
  <c r="H431" i="3" s="1"/>
  <c r="G431" i="3" a="1"/>
  <c r="G431" i="3" s="1"/>
  <c r="L430" i="3"/>
  <c r="M430" i="3" s="1"/>
  <c r="K430" i="3" a="1"/>
  <c r="K430" i="3" s="1"/>
  <c r="J430" i="3"/>
  <c r="I430" i="3" a="1"/>
  <c r="I430" i="3" s="1"/>
  <c r="H430" i="3" a="1"/>
  <c r="H430" i="3" s="1"/>
  <c r="G430" i="3" a="1"/>
  <c r="G430" i="3" s="1"/>
  <c r="L429" i="3"/>
  <c r="M429" i="3" s="1"/>
  <c r="K429" i="3" a="1"/>
  <c r="K429" i="3" s="1"/>
  <c r="J429" i="3"/>
  <c r="I429" i="3" a="1"/>
  <c r="I429" i="3" s="1"/>
  <c r="H429" i="3" a="1"/>
  <c r="H429" i="3" s="1"/>
  <c r="G429" i="3" a="1"/>
  <c r="G429" i="3" s="1"/>
  <c r="L428" i="3"/>
  <c r="M428" i="3" s="1"/>
  <c r="K428" i="3" a="1"/>
  <c r="K428" i="3" s="1"/>
  <c r="J428" i="3"/>
  <c r="I428" i="3" a="1"/>
  <c r="I428" i="3" s="1"/>
  <c r="H428" i="3" a="1"/>
  <c r="H428" i="3" s="1"/>
  <c r="G428" i="3" a="1"/>
  <c r="G428" i="3" s="1"/>
  <c r="L427" i="3"/>
  <c r="M427" i="3" s="1"/>
  <c r="K427" i="3" a="1"/>
  <c r="K427" i="3" s="1"/>
  <c r="J427" i="3"/>
  <c r="I427" i="3" a="1"/>
  <c r="I427" i="3" s="1"/>
  <c r="H427" i="3" a="1"/>
  <c r="H427" i="3" s="1"/>
  <c r="G427" i="3" a="1"/>
  <c r="G427" i="3" s="1"/>
  <c r="L426" i="3"/>
  <c r="M426" i="3" s="1"/>
  <c r="K426" i="3" a="1"/>
  <c r="K426" i="3" s="1"/>
  <c r="J426" i="3"/>
  <c r="I426" i="3" a="1"/>
  <c r="I426" i="3" s="1"/>
  <c r="H426" i="3" a="1"/>
  <c r="H426" i="3" s="1"/>
  <c r="G426" i="3" a="1"/>
  <c r="G426" i="3" s="1"/>
  <c r="L425" i="3"/>
  <c r="M425" i="3" s="1"/>
  <c r="K425" i="3" a="1"/>
  <c r="K425" i="3" s="1"/>
  <c r="J425" i="3"/>
  <c r="I425" i="3" a="1"/>
  <c r="I425" i="3" s="1"/>
  <c r="H425" i="3" a="1"/>
  <c r="H425" i="3" s="1"/>
  <c r="G425" i="3" a="1"/>
  <c r="G425" i="3" s="1"/>
  <c r="L424" i="3"/>
  <c r="M424" i="3" s="1"/>
  <c r="K424" i="3" a="1"/>
  <c r="K424" i="3" s="1"/>
  <c r="J424" i="3"/>
  <c r="I424" i="3" a="1"/>
  <c r="I424" i="3" s="1"/>
  <c r="H424" i="3" a="1"/>
  <c r="H424" i="3" s="1"/>
  <c r="G424" i="3" a="1"/>
  <c r="G424" i="3" s="1"/>
  <c r="L423" i="3"/>
  <c r="M423" i="3" s="1"/>
  <c r="K423" i="3" a="1"/>
  <c r="K423" i="3" s="1"/>
  <c r="J423" i="3"/>
  <c r="I423" i="3" a="1"/>
  <c r="I423" i="3" s="1"/>
  <c r="H423" i="3" a="1"/>
  <c r="H423" i="3" s="1"/>
  <c r="G423" i="3" a="1"/>
  <c r="G423" i="3" s="1"/>
  <c r="L422" i="3"/>
  <c r="M422" i="3" s="1"/>
  <c r="K422" i="3" a="1"/>
  <c r="K422" i="3" s="1"/>
  <c r="J422" i="3"/>
  <c r="I422" i="3" a="1"/>
  <c r="I422" i="3" s="1"/>
  <c r="H422" i="3" a="1"/>
  <c r="H422" i="3" s="1"/>
  <c r="G422" i="3" a="1"/>
  <c r="G422" i="3" s="1"/>
  <c r="L421" i="3"/>
  <c r="M421" i="3" s="1"/>
  <c r="K421" i="3" a="1"/>
  <c r="K421" i="3" s="1"/>
  <c r="J421" i="3"/>
  <c r="I421" i="3" a="1"/>
  <c r="I421" i="3" s="1"/>
  <c r="H421" i="3" a="1"/>
  <c r="H421" i="3" s="1"/>
  <c r="G421" i="3" a="1"/>
  <c r="G421" i="3" s="1"/>
  <c r="L420" i="3"/>
  <c r="M420" i="3" s="1"/>
  <c r="K420" i="3" a="1"/>
  <c r="K420" i="3" s="1"/>
  <c r="J420" i="3"/>
  <c r="I420" i="3" a="1"/>
  <c r="I420" i="3" s="1"/>
  <c r="H420" i="3" a="1"/>
  <c r="H420" i="3" s="1"/>
  <c r="G420" i="3" a="1"/>
  <c r="G420" i="3" s="1"/>
  <c r="L419" i="3"/>
  <c r="M419" i="3" s="1"/>
  <c r="K419" i="3" a="1"/>
  <c r="K419" i="3" s="1"/>
  <c r="J419" i="3"/>
  <c r="I419" i="3" a="1"/>
  <c r="I419" i="3" s="1"/>
  <c r="H419" i="3" a="1"/>
  <c r="H419" i="3" s="1"/>
  <c r="G419" i="3" a="1"/>
  <c r="G419" i="3" s="1"/>
  <c r="L418" i="3"/>
  <c r="M418" i="3" s="1"/>
  <c r="K418" i="3" a="1"/>
  <c r="K418" i="3" s="1"/>
  <c r="J418" i="3"/>
  <c r="I418" i="3" a="1"/>
  <c r="I418" i="3" s="1"/>
  <c r="H418" i="3" a="1"/>
  <c r="H418" i="3" s="1"/>
  <c r="G418" i="3" a="1"/>
  <c r="G418" i="3" s="1"/>
  <c r="L417" i="3"/>
  <c r="M417" i="3" s="1"/>
  <c r="K417" i="3" a="1"/>
  <c r="K417" i="3" s="1"/>
  <c r="J417" i="3"/>
  <c r="I417" i="3" a="1"/>
  <c r="I417" i="3" s="1"/>
  <c r="H417" i="3" a="1"/>
  <c r="H417" i="3" s="1"/>
  <c r="G417" i="3" a="1"/>
  <c r="G417" i="3" s="1"/>
  <c r="L416" i="3"/>
  <c r="K416" i="3" a="1"/>
  <c r="K416" i="3" s="1"/>
  <c r="J416" i="3"/>
  <c r="I416" i="3" a="1"/>
  <c r="I416" i="3" s="1"/>
  <c r="H416" i="3" a="1"/>
  <c r="H416" i="3" s="1"/>
  <c r="G416" i="3" a="1"/>
  <c r="G416" i="3" s="1"/>
  <c r="L415" i="3"/>
  <c r="M415" i="3" s="1"/>
  <c r="K415" i="3" a="1"/>
  <c r="K415" i="3" s="1"/>
  <c r="J415" i="3"/>
  <c r="I415" i="3" a="1"/>
  <c r="I415" i="3" s="1"/>
  <c r="H415" i="3" a="1"/>
  <c r="H415" i="3" s="1"/>
  <c r="G415" i="3" a="1"/>
  <c r="G415" i="3" s="1"/>
  <c r="L414" i="3"/>
  <c r="M414" i="3" s="1"/>
  <c r="K414" i="3" a="1"/>
  <c r="K414" i="3" s="1"/>
  <c r="J414" i="3"/>
  <c r="I414" i="3" a="1"/>
  <c r="I414" i="3" s="1"/>
  <c r="H414" i="3" a="1"/>
  <c r="H414" i="3" s="1"/>
  <c r="G414" i="3" a="1"/>
  <c r="G414" i="3" s="1"/>
  <c r="L413" i="3"/>
  <c r="M413" i="3" s="1"/>
  <c r="K413" i="3" a="1"/>
  <c r="K413" i="3" s="1"/>
  <c r="J413" i="3"/>
  <c r="I413" i="3" a="1"/>
  <c r="I413" i="3" s="1"/>
  <c r="H413" i="3" a="1"/>
  <c r="H413" i="3" s="1"/>
  <c r="G413" i="3" a="1"/>
  <c r="G413" i="3" s="1"/>
  <c r="L412" i="3"/>
  <c r="M412" i="3" s="1"/>
  <c r="K412" i="3" a="1"/>
  <c r="K412" i="3" s="1"/>
  <c r="J412" i="3"/>
  <c r="I412" i="3" a="1"/>
  <c r="I412" i="3" s="1"/>
  <c r="H412" i="3" a="1"/>
  <c r="H412" i="3" s="1"/>
  <c r="G412" i="3" a="1"/>
  <c r="G412" i="3" s="1"/>
  <c r="L411" i="3"/>
  <c r="M411" i="3" s="1"/>
  <c r="K411" i="3" a="1"/>
  <c r="K411" i="3" s="1"/>
  <c r="J411" i="3"/>
  <c r="I411" i="3" a="1"/>
  <c r="I411" i="3" s="1"/>
  <c r="H411" i="3" a="1"/>
  <c r="H411" i="3" s="1"/>
  <c r="G411" i="3" a="1"/>
  <c r="G411" i="3" s="1"/>
  <c r="L410" i="3"/>
  <c r="K410" i="3" a="1"/>
  <c r="K410" i="3" s="1"/>
  <c r="J410" i="3"/>
  <c r="I410" i="3" a="1"/>
  <c r="I410" i="3" s="1"/>
  <c r="H410" i="3" a="1"/>
  <c r="H410" i="3" s="1"/>
  <c r="G410" i="3" a="1"/>
  <c r="G410" i="3" s="1"/>
  <c r="L409" i="3"/>
  <c r="M409" i="3" s="1"/>
  <c r="K409" i="3" a="1"/>
  <c r="K409" i="3" s="1"/>
  <c r="J409" i="3"/>
  <c r="I409" i="3" a="1"/>
  <c r="I409" i="3" s="1"/>
  <c r="H409" i="3" a="1"/>
  <c r="H409" i="3" s="1"/>
  <c r="G409" i="3" a="1"/>
  <c r="G409" i="3" s="1"/>
  <c r="L408" i="3"/>
  <c r="M408" i="3" s="1"/>
  <c r="K408" i="3" a="1"/>
  <c r="K408" i="3" s="1"/>
  <c r="J408" i="3"/>
  <c r="I408" i="3" a="1"/>
  <c r="I408" i="3" s="1"/>
  <c r="H408" i="3" a="1"/>
  <c r="H408" i="3" s="1"/>
  <c r="G408" i="3" a="1"/>
  <c r="G408" i="3" s="1"/>
  <c r="L407" i="3"/>
  <c r="M407" i="3" s="1"/>
  <c r="K407" i="3" a="1"/>
  <c r="K407" i="3" s="1"/>
  <c r="J407" i="3"/>
  <c r="I407" i="3" a="1"/>
  <c r="I407" i="3" s="1"/>
  <c r="H407" i="3" a="1"/>
  <c r="H407" i="3" s="1"/>
  <c r="G407" i="3" a="1"/>
  <c r="G407" i="3" s="1"/>
  <c r="L406" i="3"/>
  <c r="M406" i="3" s="1"/>
  <c r="K406" i="3" a="1"/>
  <c r="K406" i="3" s="1"/>
  <c r="J406" i="3"/>
  <c r="I406" i="3" a="1"/>
  <c r="I406" i="3" s="1"/>
  <c r="H406" i="3" a="1"/>
  <c r="H406" i="3" s="1"/>
  <c r="G406" i="3" a="1"/>
  <c r="G406" i="3" s="1"/>
  <c r="L405" i="3"/>
  <c r="M405" i="3" s="1"/>
  <c r="K405" i="3" a="1"/>
  <c r="K405" i="3" s="1"/>
  <c r="J405" i="3"/>
  <c r="I405" i="3" a="1"/>
  <c r="I405" i="3" s="1"/>
  <c r="H405" i="3" a="1"/>
  <c r="H405" i="3" s="1"/>
  <c r="G405" i="3" a="1"/>
  <c r="G405" i="3" s="1"/>
  <c r="L404" i="3"/>
  <c r="M404" i="3" s="1"/>
  <c r="K404" i="3" a="1"/>
  <c r="K404" i="3" s="1"/>
  <c r="J404" i="3"/>
  <c r="I404" i="3" a="1"/>
  <c r="I404" i="3" s="1"/>
  <c r="H404" i="3" a="1"/>
  <c r="H404" i="3" s="1"/>
  <c r="G404" i="3" a="1"/>
  <c r="G404" i="3" s="1"/>
  <c r="L403" i="3"/>
  <c r="M403" i="3" s="1"/>
  <c r="K403" i="3" a="1"/>
  <c r="K403" i="3" s="1"/>
  <c r="J403" i="3"/>
  <c r="I403" i="3" a="1"/>
  <c r="I403" i="3" s="1"/>
  <c r="H403" i="3" a="1"/>
  <c r="H403" i="3" s="1"/>
  <c r="G403" i="3" a="1"/>
  <c r="G403" i="3" s="1"/>
  <c r="L402" i="3"/>
  <c r="M402" i="3" s="1"/>
  <c r="K402" i="3" a="1"/>
  <c r="K402" i="3" s="1"/>
  <c r="J402" i="3"/>
  <c r="I402" i="3" a="1"/>
  <c r="I402" i="3" s="1"/>
  <c r="H402" i="3" a="1"/>
  <c r="H402" i="3" s="1"/>
  <c r="G402" i="3" a="1"/>
  <c r="G402" i="3" s="1"/>
  <c r="L401" i="3"/>
  <c r="M401" i="3" s="1"/>
  <c r="K401" i="3" a="1"/>
  <c r="K401" i="3" s="1"/>
  <c r="J401" i="3"/>
  <c r="I401" i="3" a="1"/>
  <c r="I401" i="3" s="1"/>
  <c r="H401" i="3" a="1"/>
  <c r="H401" i="3" s="1"/>
  <c r="G401" i="3" a="1"/>
  <c r="G401" i="3" s="1"/>
  <c r="L400" i="3"/>
  <c r="M400" i="3" s="1"/>
  <c r="K400" i="3" a="1"/>
  <c r="K400" i="3" s="1"/>
  <c r="J400" i="3"/>
  <c r="I400" i="3" a="1"/>
  <c r="I400" i="3" s="1"/>
  <c r="H400" i="3" a="1"/>
  <c r="H400" i="3" s="1"/>
  <c r="G400" i="3" a="1"/>
  <c r="G400" i="3" s="1"/>
  <c r="L399" i="3"/>
  <c r="M399" i="3" s="1"/>
  <c r="K399" i="3" a="1"/>
  <c r="K399" i="3" s="1"/>
  <c r="J399" i="3"/>
  <c r="I399" i="3" a="1"/>
  <c r="I399" i="3" s="1"/>
  <c r="H399" i="3" a="1"/>
  <c r="H399" i="3" s="1"/>
  <c r="G399" i="3" a="1"/>
  <c r="G399" i="3" s="1"/>
  <c r="L398" i="3"/>
  <c r="M398" i="3" s="1"/>
  <c r="K398" i="3" a="1"/>
  <c r="K398" i="3" s="1"/>
  <c r="J398" i="3"/>
  <c r="I398" i="3" a="1"/>
  <c r="I398" i="3" s="1"/>
  <c r="H398" i="3" a="1"/>
  <c r="H398" i="3" s="1"/>
  <c r="G398" i="3" a="1"/>
  <c r="G398" i="3" s="1"/>
  <c r="L397" i="3"/>
  <c r="M397" i="3" s="1"/>
  <c r="K397" i="3" a="1"/>
  <c r="K397" i="3" s="1"/>
  <c r="J397" i="3"/>
  <c r="I397" i="3" a="1"/>
  <c r="I397" i="3" s="1"/>
  <c r="H397" i="3" a="1"/>
  <c r="H397" i="3" s="1"/>
  <c r="G397" i="3" a="1"/>
  <c r="G397" i="3" s="1"/>
  <c r="L396" i="3"/>
  <c r="M396" i="3" s="1"/>
  <c r="K396" i="3" a="1"/>
  <c r="K396" i="3" s="1"/>
  <c r="J396" i="3"/>
  <c r="I396" i="3" a="1"/>
  <c r="I396" i="3" s="1"/>
  <c r="H396" i="3" a="1"/>
  <c r="H396" i="3" s="1"/>
  <c r="G396" i="3" a="1"/>
  <c r="G396" i="3" s="1"/>
  <c r="L395" i="3"/>
  <c r="M395" i="3" s="1"/>
  <c r="K395" i="3" a="1"/>
  <c r="K395" i="3" s="1"/>
  <c r="J395" i="3"/>
  <c r="I395" i="3" a="1"/>
  <c r="I395" i="3" s="1"/>
  <c r="H395" i="3" a="1"/>
  <c r="H395" i="3" s="1"/>
  <c r="G395" i="3" a="1"/>
  <c r="G395" i="3" s="1"/>
  <c r="L394" i="3"/>
  <c r="M394" i="3" s="1"/>
  <c r="K394" i="3" a="1"/>
  <c r="K394" i="3" s="1"/>
  <c r="J394" i="3"/>
  <c r="I394" i="3" a="1"/>
  <c r="I394" i="3" s="1"/>
  <c r="H394" i="3" a="1"/>
  <c r="H394" i="3" s="1"/>
  <c r="G394" i="3" a="1"/>
  <c r="G394" i="3" s="1"/>
  <c r="L393" i="3"/>
  <c r="M393" i="3" s="1"/>
  <c r="K393" i="3" a="1"/>
  <c r="K393" i="3" s="1"/>
  <c r="J393" i="3"/>
  <c r="I393" i="3" a="1"/>
  <c r="I393" i="3" s="1"/>
  <c r="H393" i="3" a="1"/>
  <c r="H393" i="3" s="1"/>
  <c r="G393" i="3" a="1"/>
  <c r="G393" i="3" s="1"/>
  <c r="L392" i="3"/>
  <c r="M392" i="3" s="1"/>
  <c r="K392" i="3" a="1"/>
  <c r="K392" i="3" s="1"/>
  <c r="J392" i="3"/>
  <c r="I392" i="3" a="1"/>
  <c r="I392" i="3" s="1"/>
  <c r="H392" i="3" a="1"/>
  <c r="H392" i="3" s="1"/>
  <c r="G392" i="3" a="1"/>
  <c r="G392" i="3" s="1"/>
  <c r="L391" i="3"/>
  <c r="M391" i="3" s="1"/>
  <c r="K391" i="3" a="1"/>
  <c r="K391" i="3" s="1"/>
  <c r="J391" i="3"/>
  <c r="I391" i="3" a="1"/>
  <c r="I391" i="3" s="1"/>
  <c r="H391" i="3" a="1"/>
  <c r="H391" i="3" s="1"/>
  <c r="G391" i="3" a="1"/>
  <c r="G391" i="3" s="1"/>
  <c r="L390" i="3"/>
  <c r="M390" i="3" s="1"/>
  <c r="K390" i="3" a="1"/>
  <c r="K390" i="3" s="1"/>
  <c r="J390" i="3"/>
  <c r="I390" i="3" a="1"/>
  <c r="I390" i="3" s="1"/>
  <c r="H390" i="3" a="1"/>
  <c r="H390" i="3" s="1"/>
  <c r="G390" i="3" a="1"/>
  <c r="G390" i="3" s="1"/>
  <c r="L389" i="3"/>
  <c r="M389" i="3" s="1"/>
  <c r="K389" i="3" a="1"/>
  <c r="K389" i="3" s="1"/>
  <c r="J389" i="3"/>
  <c r="I389" i="3" a="1"/>
  <c r="I389" i="3" s="1"/>
  <c r="H389" i="3" a="1"/>
  <c r="H389" i="3" s="1"/>
  <c r="G389" i="3" a="1"/>
  <c r="G389" i="3" s="1"/>
  <c r="L388" i="3"/>
  <c r="M388" i="3" s="1"/>
  <c r="K388" i="3" a="1"/>
  <c r="K388" i="3" s="1"/>
  <c r="J388" i="3"/>
  <c r="I388" i="3" a="1"/>
  <c r="I388" i="3" s="1"/>
  <c r="H388" i="3" a="1"/>
  <c r="H388" i="3" s="1"/>
  <c r="G388" i="3" a="1"/>
  <c r="G388" i="3" s="1"/>
  <c r="L387" i="3"/>
  <c r="M387" i="3" s="1"/>
  <c r="K387" i="3" a="1"/>
  <c r="K387" i="3" s="1"/>
  <c r="J387" i="3"/>
  <c r="I387" i="3" a="1"/>
  <c r="I387" i="3" s="1"/>
  <c r="H387" i="3" a="1"/>
  <c r="H387" i="3" s="1"/>
  <c r="G387" i="3" a="1"/>
  <c r="G387" i="3" s="1"/>
  <c r="L386" i="3"/>
  <c r="M386" i="3" s="1"/>
  <c r="K386" i="3" a="1"/>
  <c r="K386" i="3" s="1"/>
  <c r="J386" i="3"/>
  <c r="I386" i="3" a="1"/>
  <c r="I386" i="3" s="1"/>
  <c r="H386" i="3" a="1"/>
  <c r="H386" i="3" s="1"/>
  <c r="G386" i="3" a="1"/>
  <c r="G386" i="3" s="1"/>
  <c r="L385" i="3"/>
  <c r="M385" i="3" s="1"/>
  <c r="K385" i="3" a="1"/>
  <c r="K385" i="3" s="1"/>
  <c r="J385" i="3"/>
  <c r="I385" i="3" a="1"/>
  <c r="I385" i="3" s="1"/>
  <c r="H385" i="3" a="1"/>
  <c r="H385" i="3" s="1"/>
  <c r="G385" i="3" a="1"/>
  <c r="G385" i="3" s="1"/>
  <c r="L384" i="3"/>
  <c r="M384" i="3" s="1"/>
  <c r="K384" i="3" a="1"/>
  <c r="K384" i="3" s="1"/>
  <c r="J384" i="3"/>
  <c r="I384" i="3" a="1"/>
  <c r="I384" i="3" s="1"/>
  <c r="H384" i="3" a="1"/>
  <c r="H384" i="3" s="1"/>
  <c r="G384" i="3" a="1"/>
  <c r="G384" i="3" s="1"/>
  <c r="L383" i="3"/>
  <c r="M383" i="3" s="1"/>
  <c r="K383" i="3" a="1"/>
  <c r="K383" i="3" s="1"/>
  <c r="J383" i="3"/>
  <c r="I383" i="3" a="1"/>
  <c r="I383" i="3" s="1"/>
  <c r="H383" i="3" a="1"/>
  <c r="H383" i="3" s="1"/>
  <c r="G383" i="3" a="1"/>
  <c r="G383" i="3" s="1"/>
  <c r="L382" i="3"/>
  <c r="M382" i="3" s="1"/>
  <c r="K382" i="3" a="1"/>
  <c r="K382" i="3" s="1"/>
  <c r="J382" i="3"/>
  <c r="I382" i="3" a="1"/>
  <c r="I382" i="3" s="1"/>
  <c r="H382" i="3" a="1"/>
  <c r="H382" i="3" s="1"/>
  <c r="G382" i="3" a="1"/>
  <c r="G382" i="3" s="1"/>
  <c r="L381" i="3"/>
  <c r="M381" i="3" s="1"/>
  <c r="K381" i="3" a="1"/>
  <c r="K381" i="3" s="1"/>
  <c r="J381" i="3"/>
  <c r="I381" i="3" a="1"/>
  <c r="I381" i="3" s="1"/>
  <c r="H381" i="3" a="1"/>
  <c r="H381" i="3" s="1"/>
  <c r="G381" i="3" a="1"/>
  <c r="G381" i="3" s="1"/>
  <c r="L380" i="3"/>
  <c r="M380" i="3" s="1"/>
  <c r="K380" i="3" a="1"/>
  <c r="K380" i="3" s="1"/>
  <c r="J380" i="3"/>
  <c r="I380" i="3" a="1"/>
  <c r="I380" i="3" s="1"/>
  <c r="H380" i="3" a="1"/>
  <c r="H380" i="3" s="1"/>
  <c r="G380" i="3" a="1"/>
  <c r="G380" i="3" s="1"/>
  <c r="L379" i="3"/>
  <c r="M379" i="3" s="1"/>
  <c r="K379" i="3" a="1"/>
  <c r="K379" i="3" s="1"/>
  <c r="J379" i="3"/>
  <c r="I379" i="3" a="1"/>
  <c r="I379" i="3" s="1"/>
  <c r="H379" i="3" a="1"/>
  <c r="H379" i="3" s="1"/>
  <c r="G379" i="3" a="1"/>
  <c r="G379" i="3" s="1"/>
  <c r="L378" i="3"/>
  <c r="M378" i="3" s="1"/>
  <c r="K378" i="3" a="1"/>
  <c r="K378" i="3" s="1"/>
  <c r="J378" i="3"/>
  <c r="I378" i="3" a="1"/>
  <c r="I378" i="3" s="1"/>
  <c r="H378" i="3" a="1"/>
  <c r="H378" i="3" s="1"/>
  <c r="G378" i="3" a="1"/>
  <c r="G378" i="3" s="1"/>
  <c r="L377" i="3"/>
  <c r="M377" i="3" s="1"/>
  <c r="K377" i="3" a="1"/>
  <c r="K377" i="3" s="1"/>
  <c r="J377" i="3"/>
  <c r="I377" i="3" a="1"/>
  <c r="I377" i="3" s="1"/>
  <c r="H377" i="3" a="1"/>
  <c r="H377" i="3" s="1"/>
  <c r="G377" i="3" a="1"/>
  <c r="G377" i="3" s="1"/>
  <c r="L376" i="3"/>
  <c r="M376" i="3" s="1"/>
  <c r="K376" i="3" a="1"/>
  <c r="K376" i="3" s="1"/>
  <c r="J376" i="3"/>
  <c r="I376" i="3" a="1"/>
  <c r="I376" i="3" s="1"/>
  <c r="H376" i="3" a="1"/>
  <c r="H376" i="3" s="1"/>
  <c r="G376" i="3" a="1"/>
  <c r="G376" i="3" s="1"/>
  <c r="L375" i="3"/>
  <c r="M375" i="3" s="1"/>
  <c r="K375" i="3" a="1"/>
  <c r="K375" i="3" s="1"/>
  <c r="J375" i="3"/>
  <c r="I375" i="3" a="1"/>
  <c r="I375" i="3" s="1"/>
  <c r="H375" i="3" a="1"/>
  <c r="H375" i="3" s="1"/>
  <c r="G375" i="3" a="1"/>
  <c r="G375" i="3" s="1"/>
  <c r="L374" i="3"/>
  <c r="M374" i="3" s="1"/>
  <c r="K374" i="3" a="1"/>
  <c r="K374" i="3" s="1"/>
  <c r="J374" i="3"/>
  <c r="I374" i="3" a="1"/>
  <c r="I374" i="3" s="1"/>
  <c r="H374" i="3" a="1"/>
  <c r="H374" i="3" s="1"/>
  <c r="G374" i="3" a="1"/>
  <c r="G374" i="3" s="1"/>
  <c r="L373" i="3"/>
  <c r="M373" i="3" s="1"/>
  <c r="K373" i="3" a="1"/>
  <c r="K373" i="3" s="1"/>
  <c r="J373" i="3"/>
  <c r="I373" i="3" a="1"/>
  <c r="I373" i="3" s="1"/>
  <c r="H373" i="3" a="1"/>
  <c r="H373" i="3" s="1"/>
  <c r="G373" i="3" a="1"/>
  <c r="G373" i="3" s="1"/>
  <c r="L372" i="3"/>
  <c r="M372" i="3" s="1"/>
  <c r="K372" i="3" a="1"/>
  <c r="K372" i="3" s="1"/>
  <c r="J372" i="3"/>
  <c r="I372" i="3" a="1"/>
  <c r="I372" i="3" s="1"/>
  <c r="H372" i="3" a="1"/>
  <c r="H372" i="3" s="1"/>
  <c r="G372" i="3" a="1"/>
  <c r="G372" i="3" s="1"/>
  <c r="L371" i="3"/>
  <c r="M371" i="3" s="1"/>
  <c r="K371" i="3" a="1"/>
  <c r="K371" i="3" s="1"/>
  <c r="J371" i="3"/>
  <c r="I371" i="3" a="1"/>
  <c r="I371" i="3" s="1"/>
  <c r="H371" i="3" a="1"/>
  <c r="H371" i="3" s="1"/>
  <c r="G371" i="3" a="1"/>
  <c r="G371" i="3" s="1"/>
  <c r="L370" i="3"/>
  <c r="M370" i="3" s="1"/>
  <c r="K370" i="3" a="1"/>
  <c r="K370" i="3" s="1"/>
  <c r="J370" i="3"/>
  <c r="I370" i="3" a="1"/>
  <c r="I370" i="3" s="1"/>
  <c r="H370" i="3" a="1"/>
  <c r="H370" i="3" s="1"/>
  <c r="G370" i="3" a="1"/>
  <c r="G370" i="3" s="1"/>
  <c r="L369" i="3"/>
  <c r="M369" i="3" s="1"/>
  <c r="K369" i="3" a="1"/>
  <c r="K369" i="3" s="1"/>
  <c r="J369" i="3"/>
  <c r="I369" i="3" a="1"/>
  <c r="I369" i="3" s="1"/>
  <c r="H369" i="3" a="1"/>
  <c r="H369" i="3" s="1"/>
  <c r="G369" i="3" a="1"/>
  <c r="G369" i="3" s="1"/>
  <c r="L368" i="3"/>
  <c r="M368" i="3" s="1"/>
  <c r="K368" i="3" a="1"/>
  <c r="K368" i="3" s="1"/>
  <c r="J368" i="3"/>
  <c r="I368" i="3" a="1"/>
  <c r="I368" i="3" s="1"/>
  <c r="H368" i="3" a="1"/>
  <c r="H368" i="3" s="1"/>
  <c r="G368" i="3" a="1"/>
  <c r="G368" i="3" s="1"/>
  <c r="L367" i="3"/>
  <c r="M367" i="3" s="1"/>
  <c r="K367" i="3" a="1"/>
  <c r="K367" i="3" s="1"/>
  <c r="J367" i="3"/>
  <c r="I367" i="3" a="1"/>
  <c r="I367" i="3" s="1"/>
  <c r="H367" i="3" a="1"/>
  <c r="H367" i="3" s="1"/>
  <c r="G367" i="3" a="1"/>
  <c r="G367" i="3" s="1"/>
  <c r="L366" i="3"/>
  <c r="M366" i="3" s="1"/>
  <c r="K366" i="3" a="1"/>
  <c r="K366" i="3" s="1"/>
  <c r="J366" i="3"/>
  <c r="I366" i="3" a="1"/>
  <c r="I366" i="3" s="1"/>
  <c r="H366" i="3" a="1"/>
  <c r="H366" i="3" s="1"/>
  <c r="G366" i="3" a="1"/>
  <c r="G366" i="3" s="1"/>
  <c r="L365" i="3"/>
  <c r="M365" i="3" s="1"/>
  <c r="K365" i="3" a="1"/>
  <c r="K365" i="3" s="1"/>
  <c r="J365" i="3"/>
  <c r="I365" i="3" a="1"/>
  <c r="I365" i="3" s="1"/>
  <c r="H365" i="3" a="1"/>
  <c r="H365" i="3" s="1"/>
  <c r="G365" i="3" a="1"/>
  <c r="G365" i="3" s="1"/>
  <c r="L364" i="3"/>
  <c r="M364" i="3" s="1"/>
  <c r="K364" i="3" a="1"/>
  <c r="K364" i="3" s="1"/>
  <c r="J364" i="3"/>
  <c r="I364" i="3" a="1"/>
  <c r="I364" i="3" s="1"/>
  <c r="H364" i="3" a="1"/>
  <c r="H364" i="3" s="1"/>
  <c r="G364" i="3" a="1"/>
  <c r="G364" i="3" s="1"/>
  <c r="L363" i="3"/>
  <c r="M363" i="3" s="1"/>
  <c r="K363" i="3" a="1"/>
  <c r="K363" i="3" s="1"/>
  <c r="J363" i="3"/>
  <c r="I363" i="3" a="1"/>
  <c r="I363" i="3" s="1"/>
  <c r="H363" i="3" a="1"/>
  <c r="H363" i="3" s="1"/>
  <c r="G363" i="3" a="1"/>
  <c r="G363" i="3" s="1"/>
  <c r="L362" i="3"/>
  <c r="M362" i="3" s="1"/>
  <c r="K362" i="3" a="1"/>
  <c r="K362" i="3" s="1"/>
  <c r="J362" i="3"/>
  <c r="I362" i="3" a="1"/>
  <c r="I362" i="3" s="1"/>
  <c r="H362" i="3" a="1"/>
  <c r="H362" i="3" s="1"/>
  <c r="G362" i="3" a="1"/>
  <c r="G362" i="3" s="1"/>
  <c r="L361" i="3"/>
  <c r="M361" i="3" s="1"/>
  <c r="K361" i="3" a="1"/>
  <c r="K361" i="3" s="1"/>
  <c r="J361" i="3"/>
  <c r="I361" i="3" a="1"/>
  <c r="I361" i="3" s="1"/>
  <c r="H361" i="3" a="1"/>
  <c r="H361" i="3" s="1"/>
  <c r="G361" i="3" a="1"/>
  <c r="G361" i="3" s="1"/>
  <c r="L360" i="3"/>
  <c r="M360" i="3" s="1"/>
  <c r="K360" i="3" a="1"/>
  <c r="K360" i="3" s="1"/>
  <c r="J360" i="3"/>
  <c r="I360" i="3" a="1"/>
  <c r="I360" i="3" s="1"/>
  <c r="H360" i="3" a="1"/>
  <c r="H360" i="3" s="1"/>
  <c r="G360" i="3" a="1"/>
  <c r="G360" i="3" s="1"/>
  <c r="L359" i="3"/>
  <c r="M359" i="3" s="1"/>
  <c r="K359" i="3" a="1"/>
  <c r="K359" i="3" s="1"/>
  <c r="J359" i="3"/>
  <c r="I359" i="3" a="1"/>
  <c r="I359" i="3" s="1"/>
  <c r="H359" i="3" a="1"/>
  <c r="H359" i="3" s="1"/>
  <c r="G359" i="3" a="1"/>
  <c r="G359" i="3" s="1"/>
  <c r="L358" i="3"/>
  <c r="M358" i="3" s="1"/>
  <c r="K358" i="3" a="1"/>
  <c r="K358" i="3" s="1"/>
  <c r="J358" i="3"/>
  <c r="I358" i="3" a="1"/>
  <c r="I358" i="3" s="1"/>
  <c r="H358" i="3" a="1"/>
  <c r="H358" i="3" s="1"/>
  <c r="G358" i="3" a="1"/>
  <c r="G358" i="3" s="1"/>
  <c r="L357" i="3"/>
  <c r="M357" i="3" s="1"/>
  <c r="K357" i="3" a="1"/>
  <c r="K357" i="3" s="1"/>
  <c r="J357" i="3"/>
  <c r="I357" i="3" a="1"/>
  <c r="I357" i="3" s="1"/>
  <c r="H357" i="3" a="1"/>
  <c r="H357" i="3" s="1"/>
  <c r="G357" i="3" a="1"/>
  <c r="G357" i="3" s="1"/>
  <c r="L356" i="3"/>
  <c r="M356" i="3" s="1"/>
  <c r="K356" i="3" a="1"/>
  <c r="K356" i="3" s="1"/>
  <c r="J356" i="3"/>
  <c r="I356" i="3" a="1"/>
  <c r="I356" i="3" s="1"/>
  <c r="H356" i="3" a="1"/>
  <c r="H356" i="3" s="1"/>
  <c r="G356" i="3" a="1"/>
  <c r="G356" i="3" s="1"/>
  <c r="L355" i="3"/>
  <c r="M355" i="3" s="1"/>
  <c r="K355" i="3" a="1"/>
  <c r="K355" i="3" s="1"/>
  <c r="J355" i="3"/>
  <c r="I355" i="3" a="1"/>
  <c r="I355" i="3" s="1"/>
  <c r="H355" i="3" a="1"/>
  <c r="H355" i="3" s="1"/>
  <c r="G355" i="3" a="1"/>
  <c r="G355" i="3" s="1"/>
  <c r="L354" i="3"/>
  <c r="M354" i="3" s="1"/>
  <c r="K354" i="3" a="1"/>
  <c r="K354" i="3" s="1"/>
  <c r="J354" i="3"/>
  <c r="I354" i="3" a="1"/>
  <c r="I354" i="3" s="1"/>
  <c r="H354" i="3" a="1"/>
  <c r="H354" i="3" s="1"/>
  <c r="G354" i="3" a="1"/>
  <c r="G354" i="3" s="1"/>
  <c r="L353" i="3"/>
  <c r="M353" i="3" s="1"/>
  <c r="K353" i="3" a="1"/>
  <c r="K353" i="3" s="1"/>
  <c r="J353" i="3"/>
  <c r="I353" i="3" a="1"/>
  <c r="I353" i="3" s="1"/>
  <c r="H353" i="3" a="1"/>
  <c r="H353" i="3" s="1"/>
  <c r="G353" i="3" a="1"/>
  <c r="G353" i="3" s="1"/>
  <c r="L352" i="3"/>
  <c r="M352" i="3" s="1"/>
  <c r="K352" i="3" a="1"/>
  <c r="K352" i="3" s="1"/>
  <c r="J352" i="3"/>
  <c r="I352" i="3" a="1"/>
  <c r="I352" i="3" s="1"/>
  <c r="H352" i="3" a="1"/>
  <c r="H352" i="3" s="1"/>
  <c r="G352" i="3" a="1"/>
  <c r="G352" i="3" s="1"/>
  <c r="L351" i="3"/>
  <c r="M351" i="3" s="1"/>
  <c r="K351" i="3" a="1"/>
  <c r="K351" i="3" s="1"/>
  <c r="J351" i="3"/>
  <c r="I351" i="3" a="1"/>
  <c r="I351" i="3" s="1"/>
  <c r="H351" i="3" a="1"/>
  <c r="H351" i="3" s="1"/>
  <c r="G351" i="3" a="1"/>
  <c r="G351" i="3" s="1"/>
  <c r="L350" i="3"/>
  <c r="M350" i="3" s="1"/>
  <c r="K350" i="3" a="1"/>
  <c r="K350" i="3" s="1"/>
  <c r="J350" i="3"/>
  <c r="I350" i="3" a="1"/>
  <c r="I350" i="3" s="1"/>
  <c r="H350" i="3" a="1"/>
  <c r="H350" i="3" s="1"/>
  <c r="G350" i="3" a="1"/>
  <c r="G350" i="3" s="1"/>
  <c r="L349" i="3"/>
  <c r="M349" i="3" s="1"/>
  <c r="K349" i="3" a="1"/>
  <c r="K349" i="3" s="1"/>
  <c r="J349" i="3"/>
  <c r="I349" i="3" a="1"/>
  <c r="I349" i="3" s="1"/>
  <c r="H349" i="3" a="1"/>
  <c r="H349" i="3" s="1"/>
  <c r="G349" i="3" a="1"/>
  <c r="G349" i="3" s="1"/>
  <c r="L348" i="3"/>
  <c r="M348" i="3" s="1"/>
  <c r="K348" i="3" a="1"/>
  <c r="K348" i="3" s="1"/>
  <c r="J348" i="3"/>
  <c r="I348" i="3" a="1"/>
  <c r="I348" i="3" s="1"/>
  <c r="H348" i="3" a="1"/>
  <c r="H348" i="3" s="1"/>
  <c r="G348" i="3" a="1"/>
  <c r="G348" i="3" s="1"/>
  <c r="L347" i="3"/>
  <c r="K347" i="3" a="1"/>
  <c r="K347" i="3" s="1"/>
  <c r="J347" i="3"/>
  <c r="I347" i="3" a="1"/>
  <c r="I347" i="3" s="1"/>
  <c r="H347" i="3" a="1"/>
  <c r="H347" i="3" s="1"/>
  <c r="G347" i="3" a="1"/>
  <c r="G347" i="3" s="1"/>
  <c r="L346" i="3"/>
  <c r="M346" i="3" s="1"/>
  <c r="K346" i="3" a="1"/>
  <c r="K346" i="3" s="1"/>
  <c r="J346" i="3"/>
  <c r="I346" i="3" a="1"/>
  <c r="I346" i="3" s="1"/>
  <c r="H346" i="3" a="1"/>
  <c r="H346" i="3" s="1"/>
  <c r="G346" i="3" a="1"/>
  <c r="G346" i="3" s="1"/>
  <c r="L345" i="3"/>
  <c r="M345" i="3" s="1"/>
  <c r="K345" i="3" a="1"/>
  <c r="K345" i="3" s="1"/>
  <c r="J345" i="3"/>
  <c r="I345" i="3" a="1"/>
  <c r="I345" i="3" s="1"/>
  <c r="H345" i="3" a="1"/>
  <c r="H345" i="3" s="1"/>
  <c r="G345" i="3" a="1"/>
  <c r="G345" i="3" s="1"/>
  <c r="L344" i="3"/>
  <c r="M344" i="3" s="1"/>
  <c r="K344" i="3" a="1"/>
  <c r="K344" i="3" s="1"/>
  <c r="J344" i="3"/>
  <c r="I344" i="3" a="1"/>
  <c r="I344" i="3" s="1"/>
  <c r="H344" i="3" a="1"/>
  <c r="H344" i="3" s="1"/>
  <c r="G344" i="3" a="1"/>
  <c r="G344" i="3" s="1"/>
  <c r="L343" i="3"/>
  <c r="M343" i="3" s="1"/>
  <c r="K343" i="3" a="1"/>
  <c r="K343" i="3" s="1"/>
  <c r="J343" i="3"/>
  <c r="I343" i="3" a="1"/>
  <c r="I343" i="3" s="1"/>
  <c r="H343" i="3" a="1"/>
  <c r="H343" i="3" s="1"/>
  <c r="G343" i="3" a="1"/>
  <c r="G343" i="3" s="1"/>
  <c r="L342" i="3"/>
  <c r="M342" i="3" s="1"/>
  <c r="K342" i="3" a="1"/>
  <c r="K342" i="3" s="1"/>
  <c r="J342" i="3"/>
  <c r="I342" i="3" a="1"/>
  <c r="I342" i="3" s="1"/>
  <c r="H342" i="3" a="1"/>
  <c r="H342" i="3" s="1"/>
  <c r="G342" i="3" a="1"/>
  <c r="G342" i="3" s="1"/>
  <c r="L341" i="3"/>
  <c r="M341" i="3" s="1"/>
  <c r="K341" i="3" a="1"/>
  <c r="K341" i="3" s="1"/>
  <c r="J341" i="3"/>
  <c r="I341" i="3" a="1"/>
  <c r="I341" i="3" s="1"/>
  <c r="H341" i="3" a="1"/>
  <c r="H341" i="3" s="1"/>
  <c r="G341" i="3" a="1"/>
  <c r="G341" i="3" s="1"/>
  <c r="L340" i="3"/>
  <c r="M340" i="3" s="1"/>
  <c r="K340" i="3" a="1"/>
  <c r="K340" i="3" s="1"/>
  <c r="J340" i="3"/>
  <c r="I340" i="3" a="1"/>
  <c r="I340" i="3" s="1"/>
  <c r="H340" i="3" a="1"/>
  <c r="H340" i="3" s="1"/>
  <c r="G340" i="3" a="1"/>
  <c r="G340" i="3" s="1"/>
  <c r="L339" i="3"/>
  <c r="M339" i="3" s="1"/>
  <c r="K339" i="3" a="1"/>
  <c r="K339" i="3" s="1"/>
  <c r="J339" i="3"/>
  <c r="I339" i="3" a="1"/>
  <c r="I339" i="3" s="1"/>
  <c r="H339" i="3" a="1"/>
  <c r="H339" i="3" s="1"/>
  <c r="G339" i="3" a="1"/>
  <c r="G339" i="3" s="1"/>
  <c r="L338" i="3"/>
  <c r="M338" i="3" s="1"/>
  <c r="K338" i="3" a="1"/>
  <c r="K338" i="3" s="1"/>
  <c r="J338" i="3"/>
  <c r="I338" i="3" a="1"/>
  <c r="I338" i="3" s="1"/>
  <c r="H338" i="3" a="1"/>
  <c r="H338" i="3" s="1"/>
  <c r="G338" i="3" a="1"/>
  <c r="G338" i="3" s="1"/>
  <c r="L337" i="3"/>
  <c r="M337" i="3" s="1"/>
  <c r="K337" i="3" a="1"/>
  <c r="K337" i="3" s="1"/>
  <c r="J337" i="3"/>
  <c r="I337" i="3" a="1"/>
  <c r="I337" i="3" s="1"/>
  <c r="H337" i="3" a="1"/>
  <c r="H337" i="3" s="1"/>
  <c r="G337" i="3" a="1"/>
  <c r="G337" i="3" s="1"/>
  <c r="L336" i="3"/>
  <c r="M336" i="3" s="1"/>
  <c r="K336" i="3" a="1"/>
  <c r="K336" i="3" s="1"/>
  <c r="J336" i="3"/>
  <c r="I336" i="3" a="1"/>
  <c r="I336" i="3" s="1"/>
  <c r="H336" i="3" a="1"/>
  <c r="H336" i="3" s="1"/>
  <c r="G336" i="3" a="1"/>
  <c r="G336" i="3" s="1"/>
  <c r="L335" i="3"/>
  <c r="M335" i="3" s="1"/>
  <c r="K335" i="3" a="1"/>
  <c r="K335" i="3" s="1"/>
  <c r="J335" i="3"/>
  <c r="I335" i="3" a="1"/>
  <c r="I335" i="3" s="1"/>
  <c r="H335" i="3" a="1"/>
  <c r="H335" i="3" s="1"/>
  <c r="G335" i="3" a="1"/>
  <c r="G335" i="3" s="1"/>
  <c r="L334" i="3"/>
  <c r="M334" i="3" s="1"/>
  <c r="K334" i="3" a="1"/>
  <c r="K334" i="3" s="1"/>
  <c r="J334" i="3"/>
  <c r="I334" i="3" a="1"/>
  <c r="I334" i="3" s="1"/>
  <c r="H334" i="3" a="1"/>
  <c r="H334" i="3" s="1"/>
  <c r="G334" i="3" a="1"/>
  <c r="G334" i="3" s="1"/>
  <c r="L333" i="3"/>
  <c r="M333" i="3" s="1"/>
  <c r="K333" i="3" a="1"/>
  <c r="K333" i="3" s="1"/>
  <c r="J333" i="3"/>
  <c r="I333" i="3" a="1"/>
  <c r="I333" i="3" s="1"/>
  <c r="H333" i="3" a="1"/>
  <c r="H333" i="3" s="1"/>
  <c r="G333" i="3" a="1"/>
  <c r="G333" i="3" s="1"/>
  <c r="L332" i="3"/>
  <c r="M332" i="3" s="1"/>
  <c r="K332" i="3" a="1"/>
  <c r="K332" i="3" s="1"/>
  <c r="J332" i="3"/>
  <c r="I332" i="3" a="1"/>
  <c r="I332" i="3" s="1"/>
  <c r="H332" i="3" a="1"/>
  <c r="H332" i="3" s="1"/>
  <c r="G332" i="3" a="1"/>
  <c r="G332" i="3" s="1"/>
  <c r="L331" i="3"/>
  <c r="M331" i="3" s="1"/>
  <c r="K331" i="3" a="1"/>
  <c r="K331" i="3" s="1"/>
  <c r="J331" i="3"/>
  <c r="I331" i="3" a="1"/>
  <c r="I331" i="3" s="1"/>
  <c r="H331" i="3" a="1"/>
  <c r="H331" i="3" s="1"/>
  <c r="G331" i="3" a="1"/>
  <c r="G331" i="3" s="1"/>
  <c r="L330" i="3"/>
  <c r="M330" i="3" s="1"/>
  <c r="K330" i="3" a="1"/>
  <c r="K330" i="3" s="1"/>
  <c r="J330" i="3"/>
  <c r="I330" i="3" a="1"/>
  <c r="I330" i="3" s="1"/>
  <c r="H330" i="3" a="1"/>
  <c r="H330" i="3" s="1"/>
  <c r="G330" i="3" a="1"/>
  <c r="G330" i="3" s="1"/>
  <c r="L329" i="3"/>
  <c r="M329" i="3" s="1"/>
  <c r="K329" i="3" a="1"/>
  <c r="K329" i="3" s="1"/>
  <c r="J329" i="3"/>
  <c r="I329" i="3" a="1"/>
  <c r="I329" i="3" s="1"/>
  <c r="H329" i="3" a="1"/>
  <c r="H329" i="3" s="1"/>
  <c r="G329" i="3" a="1"/>
  <c r="G329" i="3" s="1"/>
  <c r="L328" i="3"/>
  <c r="M328" i="3" s="1"/>
  <c r="K328" i="3" a="1"/>
  <c r="K328" i="3" s="1"/>
  <c r="J328" i="3"/>
  <c r="I328" i="3" a="1"/>
  <c r="I328" i="3" s="1"/>
  <c r="H328" i="3" a="1"/>
  <c r="H328" i="3" s="1"/>
  <c r="G328" i="3" a="1"/>
  <c r="G328" i="3" s="1"/>
  <c r="L327" i="3"/>
  <c r="M327" i="3" s="1"/>
  <c r="K327" i="3" a="1"/>
  <c r="K327" i="3" s="1"/>
  <c r="J327" i="3"/>
  <c r="I327" i="3" a="1"/>
  <c r="I327" i="3" s="1"/>
  <c r="H327" i="3" a="1"/>
  <c r="H327" i="3" s="1"/>
  <c r="G327" i="3" a="1"/>
  <c r="G327" i="3" s="1"/>
  <c r="L326" i="3"/>
  <c r="M326" i="3" s="1"/>
  <c r="K326" i="3" a="1"/>
  <c r="K326" i="3" s="1"/>
  <c r="J326" i="3"/>
  <c r="I326" i="3" a="1"/>
  <c r="I326" i="3" s="1"/>
  <c r="H326" i="3" a="1"/>
  <c r="H326" i="3" s="1"/>
  <c r="G326" i="3" a="1"/>
  <c r="G326" i="3" s="1"/>
  <c r="L325" i="3"/>
  <c r="M325" i="3" s="1"/>
  <c r="K325" i="3" a="1"/>
  <c r="K325" i="3" s="1"/>
  <c r="J325" i="3"/>
  <c r="I325" i="3" a="1"/>
  <c r="I325" i="3" s="1"/>
  <c r="H325" i="3" a="1"/>
  <c r="H325" i="3" s="1"/>
  <c r="G325" i="3" a="1"/>
  <c r="G325" i="3" s="1"/>
  <c r="L324" i="3"/>
  <c r="M324" i="3" s="1"/>
  <c r="K324" i="3" a="1"/>
  <c r="K324" i="3" s="1"/>
  <c r="J324" i="3"/>
  <c r="I324" i="3" a="1"/>
  <c r="I324" i="3" s="1"/>
  <c r="H324" i="3" a="1"/>
  <c r="H324" i="3" s="1"/>
  <c r="G324" i="3" a="1"/>
  <c r="G324" i="3" s="1"/>
  <c r="L323" i="3"/>
  <c r="M323" i="3" s="1"/>
  <c r="K323" i="3" a="1"/>
  <c r="K323" i="3" s="1"/>
  <c r="J323" i="3"/>
  <c r="I323" i="3" a="1"/>
  <c r="I323" i="3" s="1"/>
  <c r="H323" i="3" a="1"/>
  <c r="H323" i="3" s="1"/>
  <c r="G323" i="3" a="1"/>
  <c r="G323" i="3" s="1"/>
  <c r="L322" i="3"/>
  <c r="M322" i="3" s="1"/>
  <c r="K322" i="3" a="1"/>
  <c r="K322" i="3" s="1"/>
  <c r="J322" i="3"/>
  <c r="I322" i="3" a="1"/>
  <c r="I322" i="3" s="1"/>
  <c r="H322" i="3" a="1"/>
  <c r="H322" i="3" s="1"/>
  <c r="G322" i="3" a="1"/>
  <c r="G322" i="3" s="1"/>
  <c r="L321" i="3"/>
  <c r="M321" i="3" s="1"/>
  <c r="K321" i="3" a="1"/>
  <c r="K321" i="3" s="1"/>
  <c r="J321" i="3"/>
  <c r="I321" i="3" a="1"/>
  <c r="I321" i="3" s="1"/>
  <c r="H321" i="3" a="1"/>
  <c r="H321" i="3" s="1"/>
  <c r="G321" i="3" a="1"/>
  <c r="G321" i="3" s="1"/>
  <c r="L320" i="3"/>
  <c r="M320" i="3" s="1"/>
  <c r="K320" i="3" a="1"/>
  <c r="K320" i="3" s="1"/>
  <c r="J320" i="3"/>
  <c r="I320" i="3" a="1"/>
  <c r="I320" i="3" s="1"/>
  <c r="H320" i="3" a="1"/>
  <c r="H320" i="3" s="1"/>
  <c r="G320" i="3" a="1"/>
  <c r="G320" i="3" s="1"/>
  <c r="L319" i="3"/>
  <c r="M319" i="3" s="1"/>
  <c r="K319" i="3" a="1"/>
  <c r="K319" i="3" s="1"/>
  <c r="J319" i="3"/>
  <c r="I319" i="3" a="1"/>
  <c r="I319" i="3" s="1"/>
  <c r="H319" i="3" a="1"/>
  <c r="H319" i="3" s="1"/>
  <c r="G319" i="3" a="1"/>
  <c r="G319" i="3" s="1"/>
  <c r="L318" i="3"/>
  <c r="M318" i="3" s="1"/>
  <c r="K318" i="3" a="1"/>
  <c r="K318" i="3" s="1"/>
  <c r="J318" i="3"/>
  <c r="I318" i="3" a="1"/>
  <c r="I318" i="3" s="1"/>
  <c r="H318" i="3" a="1"/>
  <c r="H318" i="3" s="1"/>
  <c r="G318" i="3" a="1"/>
  <c r="G318" i="3" s="1"/>
  <c r="L317" i="3"/>
  <c r="M317" i="3" s="1"/>
  <c r="K317" i="3" a="1"/>
  <c r="K317" i="3" s="1"/>
  <c r="J317" i="3"/>
  <c r="I317" i="3" a="1"/>
  <c r="I317" i="3" s="1"/>
  <c r="H317" i="3" a="1"/>
  <c r="H317" i="3" s="1"/>
  <c r="G317" i="3" a="1"/>
  <c r="G317" i="3" s="1"/>
  <c r="L316" i="3"/>
  <c r="M316" i="3" s="1"/>
  <c r="K316" i="3" a="1"/>
  <c r="K316" i="3" s="1"/>
  <c r="J316" i="3"/>
  <c r="I316" i="3" a="1"/>
  <c r="I316" i="3" s="1"/>
  <c r="H316" i="3" a="1"/>
  <c r="H316" i="3" s="1"/>
  <c r="G316" i="3" a="1"/>
  <c r="G316" i="3" s="1"/>
  <c r="L315" i="3"/>
  <c r="M315" i="3" s="1"/>
  <c r="K315" i="3" a="1"/>
  <c r="K315" i="3" s="1"/>
  <c r="J315" i="3"/>
  <c r="I315" i="3" a="1"/>
  <c r="I315" i="3" s="1"/>
  <c r="H315" i="3" a="1"/>
  <c r="H315" i="3" s="1"/>
  <c r="G315" i="3" a="1"/>
  <c r="G315" i="3" s="1"/>
  <c r="L314" i="3"/>
  <c r="M314" i="3" s="1"/>
  <c r="K314" i="3" a="1"/>
  <c r="K314" i="3" s="1"/>
  <c r="J314" i="3"/>
  <c r="I314" i="3" a="1"/>
  <c r="I314" i="3" s="1"/>
  <c r="H314" i="3" a="1"/>
  <c r="H314" i="3" s="1"/>
  <c r="G314" i="3" a="1"/>
  <c r="G314" i="3" s="1"/>
  <c r="L313" i="3"/>
  <c r="M313" i="3" s="1"/>
  <c r="K313" i="3" a="1"/>
  <c r="K313" i="3" s="1"/>
  <c r="J313" i="3"/>
  <c r="I313" i="3" a="1"/>
  <c r="I313" i="3" s="1"/>
  <c r="H313" i="3" a="1"/>
  <c r="H313" i="3" s="1"/>
  <c r="G313" i="3" a="1"/>
  <c r="G313" i="3" s="1"/>
  <c r="L312" i="3"/>
  <c r="M312" i="3" s="1"/>
  <c r="K312" i="3" a="1"/>
  <c r="K312" i="3" s="1"/>
  <c r="J312" i="3"/>
  <c r="I312" i="3" a="1"/>
  <c r="I312" i="3" s="1"/>
  <c r="H312" i="3" a="1"/>
  <c r="H312" i="3" s="1"/>
  <c r="G312" i="3" a="1"/>
  <c r="G312" i="3" s="1"/>
  <c r="L311" i="3"/>
  <c r="M311" i="3" s="1"/>
  <c r="K311" i="3" a="1"/>
  <c r="K311" i="3" s="1"/>
  <c r="J311" i="3"/>
  <c r="I311" i="3" a="1"/>
  <c r="I311" i="3" s="1"/>
  <c r="H311" i="3" a="1"/>
  <c r="H311" i="3" s="1"/>
  <c r="G311" i="3" a="1"/>
  <c r="G311" i="3" s="1"/>
  <c r="L310" i="3"/>
  <c r="M310" i="3" s="1"/>
  <c r="K310" i="3" a="1"/>
  <c r="K310" i="3" s="1"/>
  <c r="J310" i="3"/>
  <c r="I310" i="3" a="1"/>
  <c r="I310" i="3" s="1"/>
  <c r="H310" i="3" a="1"/>
  <c r="H310" i="3" s="1"/>
  <c r="G310" i="3" a="1"/>
  <c r="G310" i="3" s="1"/>
  <c r="L309" i="3"/>
  <c r="M309" i="3" s="1"/>
  <c r="K309" i="3" a="1"/>
  <c r="K309" i="3" s="1"/>
  <c r="J309" i="3"/>
  <c r="I309" i="3" a="1"/>
  <c r="I309" i="3" s="1"/>
  <c r="H309" i="3" a="1"/>
  <c r="H309" i="3" s="1"/>
  <c r="G309" i="3" a="1"/>
  <c r="G309" i="3" s="1"/>
  <c r="L308" i="3"/>
  <c r="M308" i="3" s="1"/>
  <c r="K308" i="3" a="1"/>
  <c r="K308" i="3" s="1"/>
  <c r="J308" i="3"/>
  <c r="I308" i="3" a="1"/>
  <c r="I308" i="3" s="1"/>
  <c r="H308" i="3" a="1"/>
  <c r="H308" i="3" s="1"/>
  <c r="G308" i="3" a="1"/>
  <c r="G308" i="3" s="1"/>
  <c r="L307" i="3"/>
  <c r="M307" i="3" s="1"/>
  <c r="K307" i="3" a="1"/>
  <c r="K307" i="3" s="1"/>
  <c r="J307" i="3"/>
  <c r="I307" i="3" a="1"/>
  <c r="I307" i="3" s="1"/>
  <c r="H307" i="3" a="1"/>
  <c r="H307" i="3" s="1"/>
  <c r="G307" i="3" a="1"/>
  <c r="G307" i="3" s="1"/>
  <c r="L306" i="3"/>
  <c r="M306" i="3" s="1"/>
  <c r="K306" i="3" a="1"/>
  <c r="K306" i="3" s="1"/>
  <c r="J306" i="3"/>
  <c r="I306" i="3" a="1"/>
  <c r="I306" i="3" s="1"/>
  <c r="H306" i="3" a="1"/>
  <c r="H306" i="3" s="1"/>
  <c r="G306" i="3" a="1"/>
  <c r="G306" i="3" s="1"/>
  <c r="L305" i="3"/>
  <c r="M305" i="3" s="1"/>
  <c r="K305" i="3" a="1"/>
  <c r="K305" i="3" s="1"/>
  <c r="J305" i="3"/>
  <c r="I305" i="3" a="1"/>
  <c r="I305" i="3" s="1"/>
  <c r="H305" i="3" a="1"/>
  <c r="H305" i="3" s="1"/>
  <c r="G305" i="3" a="1"/>
  <c r="G305" i="3" s="1"/>
  <c r="L304" i="3"/>
  <c r="M304" i="3" s="1"/>
  <c r="K304" i="3" a="1"/>
  <c r="K304" i="3" s="1"/>
  <c r="J304" i="3"/>
  <c r="I304" i="3" a="1"/>
  <c r="I304" i="3" s="1"/>
  <c r="H304" i="3" a="1"/>
  <c r="H304" i="3" s="1"/>
  <c r="G304" i="3" a="1"/>
  <c r="G304" i="3" s="1"/>
  <c r="L303" i="3"/>
  <c r="M303" i="3" s="1"/>
  <c r="K303" i="3" a="1"/>
  <c r="K303" i="3" s="1"/>
  <c r="J303" i="3"/>
  <c r="I303" i="3" a="1"/>
  <c r="I303" i="3" s="1"/>
  <c r="H303" i="3" a="1"/>
  <c r="H303" i="3" s="1"/>
  <c r="G303" i="3" a="1"/>
  <c r="G303" i="3" s="1"/>
  <c r="L302" i="3"/>
  <c r="M302" i="3" s="1"/>
  <c r="K302" i="3" a="1"/>
  <c r="K302" i="3" s="1"/>
  <c r="J302" i="3"/>
  <c r="I302" i="3" a="1"/>
  <c r="I302" i="3" s="1"/>
  <c r="H302" i="3" a="1"/>
  <c r="H302" i="3" s="1"/>
  <c r="G302" i="3" a="1"/>
  <c r="G302" i="3" s="1"/>
  <c r="L301" i="3"/>
  <c r="M301" i="3" s="1"/>
  <c r="K301" i="3" a="1"/>
  <c r="K301" i="3" s="1"/>
  <c r="J301" i="3"/>
  <c r="I301" i="3" a="1"/>
  <c r="I301" i="3" s="1"/>
  <c r="H301" i="3" a="1"/>
  <c r="H301" i="3" s="1"/>
  <c r="G301" i="3" a="1"/>
  <c r="G301" i="3" s="1"/>
  <c r="L300" i="3"/>
  <c r="M300" i="3" s="1"/>
  <c r="K300" i="3" a="1"/>
  <c r="K300" i="3" s="1"/>
  <c r="J300" i="3"/>
  <c r="I300" i="3" a="1"/>
  <c r="I300" i="3" s="1"/>
  <c r="H300" i="3" a="1"/>
  <c r="H300" i="3" s="1"/>
  <c r="G300" i="3" a="1"/>
  <c r="G300" i="3" s="1"/>
  <c r="L299" i="3"/>
  <c r="M299" i="3" s="1"/>
  <c r="K299" i="3" a="1"/>
  <c r="K299" i="3" s="1"/>
  <c r="J299" i="3"/>
  <c r="I299" i="3" a="1"/>
  <c r="I299" i="3" s="1"/>
  <c r="H299" i="3" a="1"/>
  <c r="H299" i="3" s="1"/>
  <c r="G299" i="3" a="1"/>
  <c r="G299" i="3" s="1"/>
  <c r="L298" i="3"/>
  <c r="M298" i="3" s="1"/>
  <c r="K298" i="3" a="1"/>
  <c r="K298" i="3" s="1"/>
  <c r="J298" i="3"/>
  <c r="I298" i="3" a="1"/>
  <c r="I298" i="3" s="1"/>
  <c r="H298" i="3" a="1"/>
  <c r="H298" i="3" s="1"/>
  <c r="G298" i="3" a="1"/>
  <c r="G298" i="3" s="1"/>
  <c r="L297" i="3"/>
  <c r="M297" i="3" s="1"/>
  <c r="K297" i="3" a="1"/>
  <c r="K297" i="3" s="1"/>
  <c r="J297" i="3"/>
  <c r="I297" i="3" a="1"/>
  <c r="I297" i="3" s="1"/>
  <c r="H297" i="3" a="1"/>
  <c r="H297" i="3" s="1"/>
  <c r="G297" i="3" a="1"/>
  <c r="G297" i="3" s="1"/>
  <c r="L296" i="3"/>
  <c r="M296" i="3" s="1"/>
  <c r="K296" i="3" a="1"/>
  <c r="K296" i="3" s="1"/>
  <c r="J296" i="3"/>
  <c r="I296" i="3" a="1"/>
  <c r="I296" i="3" s="1"/>
  <c r="H296" i="3" a="1"/>
  <c r="H296" i="3" s="1"/>
  <c r="G296" i="3" a="1"/>
  <c r="G296" i="3" s="1"/>
  <c r="L295" i="3"/>
  <c r="M295" i="3" s="1"/>
  <c r="K295" i="3" a="1"/>
  <c r="K295" i="3" s="1"/>
  <c r="J295" i="3"/>
  <c r="I295" i="3" a="1"/>
  <c r="I295" i="3" s="1"/>
  <c r="H295" i="3" a="1"/>
  <c r="H295" i="3" s="1"/>
  <c r="G295" i="3" a="1"/>
  <c r="G295" i="3" s="1"/>
  <c r="L294" i="3"/>
  <c r="M294" i="3" s="1"/>
  <c r="K294" i="3" a="1"/>
  <c r="K294" i="3" s="1"/>
  <c r="J294" i="3"/>
  <c r="I294" i="3" a="1"/>
  <c r="I294" i="3" s="1"/>
  <c r="H294" i="3" a="1"/>
  <c r="H294" i="3" s="1"/>
  <c r="G294" i="3" a="1"/>
  <c r="G294" i="3" s="1"/>
  <c r="L293" i="3"/>
  <c r="M293" i="3" s="1"/>
  <c r="K293" i="3" a="1"/>
  <c r="K293" i="3" s="1"/>
  <c r="J293" i="3"/>
  <c r="I293" i="3" a="1"/>
  <c r="I293" i="3" s="1"/>
  <c r="H293" i="3" a="1"/>
  <c r="H293" i="3" s="1"/>
  <c r="G293" i="3" a="1"/>
  <c r="G293" i="3" s="1"/>
  <c r="L292" i="3"/>
  <c r="M292" i="3" s="1"/>
  <c r="K292" i="3" a="1"/>
  <c r="K292" i="3" s="1"/>
  <c r="J292" i="3"/>
  <c r="I292" i="3" a="1"/>
  <c r="I292" i="3" s="1"/>
  <c r="H292" i="3" a="1"/>
  <c r="H292" i="3" s="1"/>
  <c r="G292" i="3" a="1"/>
  <c r="G292" i="3" s="1"/>
  <c r="L291" i="3"/>
  <c r="M291" i="3" s="1"/>
  <c r="K291" i="3" a="1"/>
  <c r="K291" i="3" s="1"/>
  <c r="J291" i="3"/>
  <c r="I291" i="3" a="1"/>
  <c r="I291" i="3" s="1"/>
  <c r="H291" i="3" a="1"/>
  <c r="H291" i="3" s="1"/>
  <c r="G291" i="3" a="1"/>
  <c r="G291" i="3" s="1"/>
  <c r="L290" i="3"/>
  <c r="M290" i="3" s="1"/>
  <c r="K290" i="3" a="1"/>
  <c r="K290" i="3" s="1"/>
  <c r="J290" i="3"/>
  <c r="I290" i="3" a="1"/>
  <c r="I290" i="3" s="1"/>
  <c r="H290" i="3" a="1"/>
  <c r="H290" i="3" s="1"/>
  <c r="G290" i="3" a="1"/>
  <c r="G290" i="3" s="1"/>
  <c r="L289" i="3"/>
  <c r="M289" i="3" s="1"/>
  <c r="K289" i="3" a="1"/>
  <c r="K289" i="3" s="1"/>
  <c r="J289" i="3"/>
  <c r="I289" i="3" a="1"/>
  <c r="I289" i="3" s="1"/>
  <c r="H289" i="3" a="1"/>
  <c r="H289" i="3" s="1"/>
  <c r="G289" i="3" a="1"/>
  <c r="G289" i="3" s="1"/>
  <c r="L288" i="3"/>
  <c r="M288" i="3" s="1"/>
  <c r="K288" i="3" a="1"/>
  <c r="K288" i="3" s="1"/>
  <c r="J288" i="3"/>
  <c r="I288" i="3" a="1"/>
  <c r="I288" i="3" s="1"/>
  <c r="H288" i="3" a="1"/>
  <c r="H288" i="3" s="1"/>
  <c r="G288" i="3" a="1"/>
  <c r="G288" i="3" s="1"/>
  <c r="L287" i="3"/>
  <c r="M287" i="3" s="1"/>
  <c r="K287" i="3" a="1"/>
  <c r="K287" i="3" s="1"/>
  <c r="J287" i="3"/>
  <c r="I287" i="3" a="1"/>
  <c r="I287" i="3" s="1"/>
  <c r="H287" i="3" a="1"/>
  <c r="H287" i="3" s="1"/>
  <c r="G287" i="3" a="1"/>
  <c r="G287" i="3" s="1"/>
  <c r="L286" i="3"/>
  <c r="M286" i="3" s="1"/>
  <c r="K286" i="3" a="1"/>
  <c r="K286" i="3" s="1"/>
  <c r="J286" i="3"/>
  <c r="I286" i="3" a="1"/>
  <c r="I286" i="3" s="1"/>
  <c r="H286" i="3" a="1"/>
  <c r="H286" i="3" s="1"/>
  <c r="G286" i="3" a="1"/>
  <c r="G286" i="3" s="1"/>
  <c r="L285" i="3"/>
  <c r="M285" i="3" s="1"/>
  <c r="K285" i="3" a="1"/>
  <c r="K285" i="3" s="1"/>
  <c r="J285" i="3"/>
  <c r="I285" i="3" a="1"/>
  <c r="I285" i="3" s="1"/>
  <c r="H285" i="3" a="1"/>
  <c r="H285" i="3" s="1"/>
  <c r="G285" i="3" a="1"/>
  <c r="G285" i="3" s="1"/>
  <c r="L284" i="3"/>
  <c r="M284" i="3" s="1"/>
  <c r="K284" i="3" a="1"/>
  <c r="K284" i="3" s="1"/>
  <c r="J284" i="3"/>
  <c r="I284" i="3" a="1"/>
  <c r="I284" i="3" s="1"/>
  <c r="H284" i="3" a="1"/>
  <c r="H284" i="3" s="1"/>
  <c r="G284" i="3" a="1"/>
  <c r="G284" i="3" s="1"/>
  <c r="L283" i="3"/>
  <c r="M283" i="3" s="1"/>
  <c r="K283" i="3" a="1"/>
  <c r="K283" i="3" s="1"/>
  <c r="J283" i="3"/>
  <c r="I283" i="3" a="1"/>
  <c r="I283" i="3" s="1"/>
  <c r="H283" i="3" a="1"/>
  <c r="H283" i="3" s="1"/>
  <c r="G283" i="3" a="1"/>
  <c r="G283" i="3" s="1"/>
  <c r="L282" i="3"/>
  <c r="M282" i="3" s="1"/>
  <c r="K282" i="3" a="1"/>
  <c r="K282" i="3" s="1"/>
  <c r="J282" i="3"/>
  <c r="I282" i="3" a="1"/>
  <c r="I282" i="3" s="1"/>
  <c r="H282" i="3" a="1"/>
  <c r="H282" i="3" s="1"/>
  <c r="G282" i="3" a="1"/>
  <c r="G282" i="3" s="1"/>
  <c r="L281" i="3"/>
  <c r="M281" i="3" s="1"/>
  <c r="K281" i="3" a="1"/>
  <c r="K281" i="3" s="1"/>
  <c r="J281" i="3"/>
  <c r="I281" i="3" a="1"/>
  <c r="I281" i="3" s="1"/>
  <c r="H281" i="3" a="1"/>
  <c r="H281" i="3" s="1"/>
  <c r="G281" i="3" a="1"/>
  <c r="G281" i="3" s="1"/>
  <c r="L280" i="3"/>
  <c r="M280" i="3" s="1"/>
  <c r="K280" i="3" a="1"/>
  <c r="K280" i="3" s="1"/>
  <c r="J280" i="3"/>
  <c r="I280" i="3" a="1"/>
  <c r="I280" i="3" s="1"/>
  <c r="H280" i="3" a="1"/>
  <c r="H280" i="3" s="1"/>
  <c r="G280" i="3" a="1"/>
  <c r="G280" i="3" s="1"/>
  <c r="L279" i="3"/>
  <c r="M279" i="3" s="1"/>
  <c r="K279" i="3" a="1"/>
  <c r="K279" i="3" s="1"/>
  <c r="J279" i="3"/>
  <c r="I279" i="3" a="1"/>
  <c r="I279" i="3" s="1"/>
  <c r="H279" i="3" a="1"/>
  <c r="H279" i="3" s="1"/>
  <c r="G279" i="3" a="1"/>
  <c r="G279" i="3" s="1"/>
  <c r="L278" i="3"/>
  <c r="M278" i="3" s="1"/>
  <c r="K278" i="3" a="1"/>
  <c r="K278" i="3" s="1"/>
  <c r="J278" i="3"/>
  <c r="I278" i="3" a="1"/>
  <c r="I278" i="3" s="1"/>
  <c r="H278" i="3" a="1"/>
  <c r="H278" i="3" s="1"/>
  <c r="G278" i="3" a="1"/>
  <c r="G278" i="3" s="1"/>
  <c r="L277" i="3"/>
  <c r="M277" i="3" s="1"/>
  <c r="K277" i="3" a="1"/>
  <c r="K277" i="3" s="1"/>
  <c r="J277" i="3"/>
  <c r="I277" i="3" a="1"/>
  <c r="I277" i="3" s="1"/>
  <c r="H277" i="3" a="1"/>
  <c r="H277" i="3" s="1"/>
  <c r="G277" i="3" a="1"/>
  <c r="G277" i="3" s="1"/>
  <c r="L276" i="3"/>
  <c r="M276" i="3" s="1"/>
  <c r="K276" i="3" a="1"/>
  <c r="K276" i="3" s="1"/>
  <c r="J276" i="3"/>
  <c r="I276" i="3" a="1"/>
  <c r="I276" i="3" s="1"/>
  <c r="H276" i="3" a="1"/>
  <c r="H276" i="3" s="1"/>
  <c r="G276" i="3" a="1"/>
  <c r="G276" i="3" s="1"/>
  <c r="L275" i="3"/>
  <c r="M275" i="3" s="1"/>
  <c r="K275" i="3" a="1"/>
  <c r="K275" i="3" s="1"/>
  <c r="J275" i="3"/>
  <c r="I275" i="3" a="1"/>
  <c r="I275" i="3" s="1"/>
  <c r="H275" i="3" a="1"/>
  <c r="H275" i="3" s="1"/>
  <c r="G275" i="3" a="1"/>
  <c r="G275" i="3" s="1"/>
  <c r="L274" i="3"/>
  <c r="M274" i="3" s="1"/>
  <c r="K274" i="3" a="1"/>
  <c r="K274" i="3" s="1"/>
  <c r="J274" i="3"/>
  <c r="I274" i="3" a="1"/>
  <c r="I274" i="3" s="1"/>
  <c r="H274" i="3" a="1"/>
  <c r="H274" i="3" s="1"/>
  <c r="G274" i="3" a="1"/>
  <c r="G274" i="3" s="1"/>
  <c r="L273" i="3"/>
  <c r="M273" i="3" s="1"/>
  <c r="K273" i="3" a="1"/>
  <c r="K273" i="3" s="1"/>
  <c r="J273" i="3"/>
  <c r="I273" i="3" a="1"/>
  <c r="I273" i="3" s="1"/>
  <c r="H273" i="3" a="1"/>
  <c r="H273" i="3" s="1"/>
  <c r="G273" i="3" a="1"/>
  <c r="G273" i="3" s="1"/>
  <c r="L272" i="3"/>
  <c r="M272" i="3" s="1"/>
  <c r="K272" i="3" a="1"/>
  <c r="K272" i="3" s="1"/>
  <c r="J272" i="3"/>
  <c r="I272" i="3" a="1"/>
  <c r="I272" i="3" s="1"/>
  <c r="H272" i="3" a="1"/>
  <c r="H272" i="3" s="1"/>
  <c r="G272" i="3" a="1"/>
  <c r="G272" i="3" s="1"/>
  <c r="L271" i="3"/>
  <c r="K271" i="3" a="1"/>
  <c r="K271" i="3" s="1"/>
  <c r="J271" i="3"/>
  <c r="I271" i="3" a="1"/>
  <c r="I271" i="3" s="1"/>
  <c r="H271" i="3" a="1"/>
  <c r="H271" i="3" s="1"/>
  <c r="G271" i="3" a="1"/>
  <c r="G271" i="3" s="1"/>
  <c r="L270" i="3"/>
  <c r="K270" i="3" a="1"/>
  <c r="K270" i="3" s="1"/>
  <c r="J270" i="3"/>
  <c r="I270" i="3" a="1"/>
  <c r="I270" i="3" s="1"/>
  <c r="H270" i="3" a="1"/>
  <c r="H270" i="3" s="1"/>
  <c r="G270" i="3" a="1"/>
  <c r="G270" i="3" s="1"/>
  <c r="L269" i="3"/>
  <c r="K269" i="3" a="1"/>
  <c r="K269" i="3" s="1"/>
  <c r="J269" i="3"/>
  <c r="I269" i="3" a="1"/>
  <c r="I269" i="3" s="1"/>
  <c r="H269" i="3" a="1"/>
  <c r="H269" i="3" s="1"/>
  <c r="G269" i="3" a="1"/>
  <c r="G269" i="3" s="1"/>
  <c r="L268" i="3"/>
  <c r="K268" i="3" a="1"/>
  <c r="K268" i="3" s="1"/>
  <c r="J268" i="3"/>
  <c r="I268" i="3" a="1"/>
  <c r="I268" i="3" s="1"/>
  <c r="H268" i="3" a="1"/>
  <c r="H268" i="3" s="1"/>
  <c r="G268" i="3" a="1"/>
  <c r="G268" i="3" s="1"/>
  <c r="L267" i="3"/>
  <c r="K267" i="3" a="1"/>
  <c r="K267" i="3" s="1"/>
  <c r="J267" i="3"/>
  <c r="I267" i="3" a="1"/>
  <c r="I267" i="3" s="1"/>
  <c r="H267" i="3" a="1"/>
  <c r="H267" i="3" s="1"/>
  <c r="G267" i="3" a="1"/>
  <c r="G267" i="3" s="1"/>
  <c r="L266" i="3"/>
  <c r="K266" i="3" a="1"/>
  <c r="K266" i="3" s="1"/>
  <c r="J266" i="3"/>
  <c r="I266" i="3" a="1"/>
  <c r="I266" i="3" s="1"/>
  <c r="H266" i="3" a="1"/>
  <c r="H266" i="3" s="1"/>
  <c r="G266" i="3" a="1"/>
  <c r="G266" i="3" s="1"/>
  <c r="L265" i="3"/>
  <c r="K265" i="3" a="1"/>
  <c r="K265" i="3" s="1"/>
  <c r="J265" i="3"/>
  <c r="I265" i="3" a="1"/>
  <c r="I265" i="3" s="1"/>
  <c r="H265" i="3" a="1"/>
  <c r="H265" i="3" s="1"/>
  <c r="G265" i="3" a="1"/>
  <c r="G265" i="3" s="1"/>
  <c r="L264" i="3"/>
  <c r="K264" i="3" a="1"/>
  <c r="K264" i="3" s="1"/>
  <c r="J264" i="3"/>
  <c r="I264" i="3" a="1"/>
  <c r="I264" i="3" s="1"/>
  <c r="H264" i="3" a="1"/>
  <c r="H264" i="3" s="1"/>
  <c r="G264" i="3" a="1"/>
  <c r="G264" i="3" s="1"/>
  <c r="L263" i="3"/>
  <c r="K263" i="3" a="1"/>
  <c r="K263" i="3" s="1"/>
  <c r="J263" i="3"/>
  <c r="I263" i="3" a="1"/>
  <c r="I263" i="3" s="1"/>
  <c r="H263" i="3" a="1"/>
  <c r="H263" i="3" s="1"/>
  <c r="G263" i="3" a="1"/>
  <c r="G263" i="3" s="1"/>
  <c r="L262" i="3"/>
  <c r="K262" i="3" a="1"/>
  <c r="K262" i="3" s="1"/>
  <c r="J262" i="3"/>
  <c r="I262" i="3" a="1"/>
  <c r="I262" i="3" s="1"/>
  <c r="H262" i="3" a="1"/>
  <c r="H262" i="3" s="1"/>
  <c r="G262" i="3" a="1"/>
  <c r="G262" i="3" s="1"/>
  <c r="L261" i="3"/>
  <c r="K261" i="3" a="1"/>
  <c r="K261" i="3" s="1"/>
  <c r="J261" i="3"/>
  <c r="I261" i="3" a="1"/>
  <c r="I261" i="3" s="1"/>
  <c r="H261" i="3" a="1"/>
  <c r="H261" i="3" s="1"/>
  <c r="G261" i="3" a="1"/>
  <c r="G261" i="3" s="1"/>
  <c r="L260" i="3"/>
  <c r="K260" i="3" a="1"/>
  <c r="K260" i="3" s="1"/>
  <c r="J260" i="3"/>
  <c r="I260" i="3" a="1"/>
  <c r="I260" i="3" s="1"/>
  <c r="H260" i="3" a="1"/>
  <c r="H260" i="3" s="1"/>
  <c r="G260" i="3" a="1"/>
  <c r="G260" i="3" s="1"/>
  <c r="L259" i="3"/>
  <c r="K259" i="3" a="1"/>
  <c r="K259" i="3" s="1"/>
  <c r="J259" i="3"/>
  <c r="I259" i="3" a="1"/>
  <c r="I259" i="3" s="1"/>
  <c r="H259" i="3" a="1"/>
  <c r="H259" i="3" s="1"/>
  <c r="G259" i="3" a="1"/>
  <c r="G259" i="3" s="1"/>
  <c r="L258" i="3"/>
  <c r="K258" i="3" a="1"/>
  <c r="K258" i="3" s="1"/>
  <c r="J258" i="3"/>
  <c r="I258" i="3" a="1"/>
  <c r="I258" i="3" s="1"/>
  <c r="H258" i="3" a="1"/>
  <c r="H258" i="3" s="1"/>
  <c r="G258" i="3" a="1"/>
  <c r="G258" i="3" s="1"/>
  <c r="L257" i="3"/>
  <c r="K257" i="3" a="1"/>
  <c r="K257" i="3" s="1"/>
  <c r="J257" i="3"/>
  <c r="I257" i="3" a="1"/>
  <c r="I257" i="3" s="1"/>
  <c r="H257" i="3" a="1"/>
  <c r="H257" i="3" s="1"/>
  <c r="G257" i="3" a="1"/>
  <c r="G257" i="3" s="1"/>
  <c r="L256" i="3"/>
  <c r="K256" i="3" a="1"/>
  <c r="K256" i="3" s="1"/>
  <c r="J256" i="3"/>
  <c r="I256" i="3" a="1"/>
  <c r="I256" i="3" s="1"/>
  <c r="H256" i="3" a="1"/>
  <c r="H256" i="3" s="1"/>
  <c r="G256" i="3" a="1"/>
  <c r="G256" i="3" s="1"/>
  <c r="L255" i="3"/>
  <c r="K255" i="3" a="1"/>
  <c r="K255" i="3" s="1"/>
  <c r="J255" i="3"/>
  <c r="I255" i="3" a="1"/>
  <c r="I255" i="3" s="1"/>
  <c r="H255" i="3" a="1"/>
  <c r="H255" i="3" s="1"/>
  <c r="G255" i="3" a="1"/>
  <c r="G255" i="3" s="1"/>
  <c r="L254" i="3"/>
  <c r="K254" i="3" a="1"/>
  <c r="K254" i="3" s="1"/>
  <c r="J254" i="3"/>
  <c r="I254" i="3" a="1"/>
  <c r="I254" i="3" s="1"/>
  <c r="H254" i="3" a="1"/>
  <c r="H254" i="3" s="1"/>
  <c r="G254" i="3" a="1"/>
  <c r="G254" i="3" s="1"/>
  <c r="L253" i="3"/>
  <c r="K253" i="3" a="1"/>
  <c r="K253" i="3" s="1"/>
  <c r="J253" i="3"/>
  <c r="I253" i="3" a="1"/>
  <c r="I253" i="3" s="1"/>
  <c r="H253" i="3" a="1"/>
  <c r="H253" i="3" s="1"/>
  <c r="G253" i="3" a="1"/>
  <c r="G253" i="3" s="1"/>
  <c r="L252" i="3"/>
  <c r="K252" i="3" a="1"/>
  <c r="K252" i="3" s="1"/>
  <c r="J252" i="3"/>
  <c r="I252" i="3" a="1"/>
  <c r="I252" i="3" s="1"/>
  <c r="H252" i="3" a="1"/>
  <c r="H252" i="3" s="1"/>
  <c r="G252" i="3" a="1"/>
  <c r="G252" i="3" s="1"/>
  <c r="L251" i="3"/>
  <c r="K251" i="3" a="1"/>
  <c r="K251" i="3" s="1"/>
  <c r="J251" i="3"/>
  <c r="I251" i="3" a="1"/>
  <c r="I251" i="3" s="1"/>
  <c r="H251" i="3" a="1"/>
  <c r="H251" i="3" s="1"/>
  <c r="G251" i="3" a="1"/>
  <c r="G251" i="3" s="1"/>
  <c r="L250" i="3"/>
  <c r="K250" i="3" a="1"/>
  <c r="K250" i="3" s="1"/>
  <c r="J250" i="3"/>
  <c r="I250" i="3" a="1"/>
  <c r="I250" i="3" s="1"/>
  <c r="H250" i="3" a="1"/>
  <c r="H250" i="3" s="1"/>
  <c r="G250" i="3" a="1"/>
  <c r="G250" i="3" s="1"/>
  <c r="L249" i="3"/>
  <c r="K249" i="3" a="1"/>
  <c r="K249" i="3" s="1"/>
  <c r="J249" i="3"/>
  <c r="I249" i="3" a="1"/>
  <c r="I249" i="3" s="1"/>
  <c r="H249" i="3" a="1"/>
  <c r="H249" i="3" s="1"/>
  <c r="G249" i="3" a="1"/>
  <c r="G249" i="3" s="1"/>
  <c r="L248" i="3"/>
  <c r="K248" i="3" a="1"/>
  <c r="K248" i="3" s="1"/>
  <c r="J248" i="3"/>
  <c r="I248" i="3" a="1"/>
  <c r="I248" i="3" s="1"/>
  <c r="H248" i="3" a="1"/>
  <c r="H248" i="3" s="1"/>
  <c r="G248" i="3" a="1"/>
  <c r="G248" i="3" s="1"/>
  <c r="L247" i="3"/>
  <c r="K247" i="3" a="1"/>
  <c r="K247" i="3" s="1"/>
  <c r="J247" i="3"/>
  <c r="I247" i="3" a="1"/>
  <c r="I247" i="3" s="1"/>
  <c r="H247" i="3" a="1"/>
  <c r="H247" i="3" s="1"/>
  <c r="G247" i="3" a="1"/>
  <c r="G247" i="3" s="1"/>
  <c r="L246" i="3"/>
  <c r="K246" i="3" a="1"/>
  <c r="K246" i="3" s="1"/>
  <c r="J246" i="3"/>
  <c r="I246" i="3" a="1"/>
  <c r="I246" i="3" s="1"/>
  <c r="H246" i="3" a="1"/>
  <c r="H246" i="3" s="1"/>
  <c r="G246" i="3" a="1"/>
  <c r="G246" i="3" s="1"/>
  <c r="L245" i="3"/>
  <c r="K245" i="3" a="1"/>
  <c r="K245" i="3" s="1"/>
  <c r="J245" i="3"/>
  <c r="I245" i="3" a="1"/>
  <c r="I245" i="3" s="1"/>
  <c r="H245" i="3" a="1"/>
  <c r="H245" i="3" s="1"/>
  <c r="G245" i="3" a="1"/>
  <c r="G245" i="3" s="1"/>
  <c r="L244" i="3"/>
  <c r="K244" i="3" a="1"/>
  <c r="K244" i="3" s="1"/>
  <c r="J244" i="3"/>
  <c r="I244" i="3" a="1"/>
  <c r="I244" i="3" s="1"/>
  <c r="H244" i="3" a="1"/>
  <c r="H244" i="3" s="1"/>
  <c r="G244" i="3" a="1"/>
  <c r="G244" i="3" s="1"/>
  <c r="L243" i="3"/>
  <c r="K243" i="3" a="1"/>
  <c r="K243" i="3" s="1"/>
  <c r="J243" i="3"/>
  <c r="I243" i="3" a="1"/>
  <c r="I243" i="3" s="1"/>
  <c r="H243" i="3" a="1"/>
  <c r="H243" i="3" s="1"/>
  <c r="G243" i="3" a="1"/>
  <c r="G243" i="3" s="1"/>
  <c r="L242" i="3"/>
  <c r="L36" i="4" s="1"/>
  <c r="K242" i="3" a="1"/>
  <c r="K242" i="3" s="1"/>
  <c r="K36" i="4" s="1"/>
  <c r="J242" i="3"/>
  <c r="J36" i="4" s="1"/>
  <c r="I242" i="3" a="1"/>
  <c r="I242" i="3" s="1"/>
  <c r="H242" i="3" a="1"/>
  <c r="H242" i="3" s="1"/>
  <c r="H36" i="4" s="1"/>
  <c r="G242" i="3" a="1"/>
  <c r="G242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I240" i="3"/>
  <c r="H240" i="3"/>
  <c r="G240" i="3"/>
  <c r="H239" i="3"/>
  <c r="G239" i="3"/>
  <c r="H238" i="3"/>
  <c r="G238" i="3"/>
  <c r="H237" i="3"/>
  <c r="G237" i="3"/>
  <c r="H236" i="3"/>
  <c r="G236" i="3"/>
  <c r="I235" i="3"/>
  <c r="I35" i="4" s="1"/>
  <c r="H235" i="3"/>
  <c r="G235" i="3"/>
  <c r="H234" i="3"/>
  <c r="G234" i="3"/>
  <c r="I233" i="3"/>
  <c r="I33" i="4" s="1"/>
  <c r="H233" i="3"/>
  <c r="G233" i="3"/>
  <c r="I232" i="3"/>
  <c r="I32" i="4" s="1"/>
  <c r="H232" i="3"/>
  <c r="G232" i="3"/>
  <c r="I231" i="3"/>
  <c r="I31" i="4" s="1"/>
  <c r="H231" i="3"/>
  <c r="G231" i="3"/>
  <c r="H230" i="3"/>
  <c r="G230" i="3"/>
  <c r="H229" i="3"/>
  <c r="G229" i="3"/>
  <c r="H228" i="3"/>
  <c r="G228" i="3"/>
  <c r="I227" i="3"/>
  <c r="I27" i="4" s="1"/>
  <c r="H227" i="3"/>
  <c r="G227" i="3"/>
  <c r="I226" i="3"/>
  <c r="I26" i="4" s="1"/>
  <c r="H226" i="3"/>
  <c r="G226" i="3"/>
  <c r="H225" i="3"/>
  <c r="G225" i="3"/>
  <c r="H224" i="3"/>
  <c r="G224" i="3"/>
  <c r="H223" i="3"/>
  <c r="G223" i="3"/>
  <c r="I222" i="3"/>
  <c r="I22" i="4" s="1"/>
  <c r="H222" i="3"/>
  <c r="G222" i="3"/>
  <c r="I221" i="3"/>
  <c r="I21" i="4" s="1"/>
  <c r="H221" i="3"/>
  <c r="G221" i="3"/>
  <c r="H220" i="3"/>
  <c r="G220" i="3"/>
  <c r="H219" i="3"/>
  <c r="G219" i="3"/>
  <c r="H218" i="3"/>
  <c r="G218" i="3"/>
  <c r="H217" i="3"/>
  <c r="G217" i="3"/>
  <c r="I216" i="3"/>
  <c r="H216" i="3"/>
  <c r="G216" i="3"/>
  <c r="H215" i="3"/>
  <c r="G215" i="3"/>
  <c r="I214" i="3"/>
  <c r="H214" i="3"/>
  <c r="G214" i="3"/>
  <c r="I213" i="3"/>
  <c r="H213" i="3"/>
  <c r="G213" i="3"/>
  <c r="I212" i="3"/>
  <c r="H212" i="3"/>
  <c r="G212" i="3"/>
  <c r="H211" i="3"/>
  <c r="G211" i="3"/>
  <c r="H210" i="3"/>
  <c r="G210" i="3"/>
  <c r="H209" i="3"/>
  <c r="G209" i="3"/>
  <c r="I208" i="3"/>
  <c r="H208" i="3"/>
  <c r="G208" i="3"/>
  <c r="I207" i="3"/>
  <c r="H207" i="3"/>
  <c r="G207" i="3"/>
  <c r="H206" i="3"/>
  <c r="G206" i="3"/>
  <c r="H205" i="3"/>
  <c r="G205" i="3"/>
  <c r="H204" i="3"/>
  <c r="G204" i="3"/>
  <c r="I203" i="3"/>
  <c r="H203" i="3"/>
  <c r="G203" i="3"/>
  <c r="I202" i="3"/>
  <c r="H202" i="3"/>
  <c r="G202" i="3"/>
  <c r="H201" i="3"/>
  <c r="G201" i="3"/>
  <c r="H200" i="3"/>
  <c r="G200" i="3"/>
  <c r="H199" i="3"/>
  <c r="G199" i="3"/>
  <c r="H198" i="3"/>
  <c r="G198" i="3"/>
  <c r="I197" i="3"/>
  <c r="H197" i="3"/>
  <c r="G197" i="3"/>
  <c r="H196" i="3"/>
  <c r="G196" i="3"/>
  <c r="I195" i="3"/>
  <c r="H195" i="3"/>
  <c r="G195" i="3"/>
  <c r="I194" i="3"/>
  <c r="H194" i="3"/>
  <c r="G194" i="3"/>
  <c r="H193" i="3"/>
  <c r="G193" i="3"/>
  <c r="I192" i="3"/>
  <c r="H192" i="3"/>
  <c r="G192" i="3"/>
  <c r="H191" i="3"/>
  <c r="G191" i="3"/>
  <c r="I190" i="3"/>
  <c r="H190" i="3"/>
  <c r="G190" i="3"/>
  <c r="I189" i="3"/>
  <c r="H189" i="3"/>
  <c r="G189" i="3"/>
  <c r="I188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7" i="3" s="1"/>
  <c r="G122" i="3"/>
  <c r="G124" i="3" s="1"/>
  <c r="G119" i="3"/>
  <c r="G120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M271" i="3" l="1"/>
  <c r="G38" i="4"/>
  <c r="G36" i="4"/>
  <c r="J37" i="4"/>
  <c r="K39" i="4"/>
  <c r="L39" i="4"/>
  <c r="H38" i="4"/>
  <c r="G37" i="4"/>
  <c r="H37" i="4"/>
  <c r="K37" i="4"/>
  <c r="L37" i="4"/>
  <c r="J39" i="4"/>
  <c r="M270" i="3"/>
  <c r="G39" i="4"/>
  <c r="J38" i="4"/>
  <c r="H41" i="4"/>
  <c r="K38" i="4"/>
  <c r="L38" i="4"/>
  <c r="M269" i="3"/>
  <c r="I45" i="4"/>
  <c r="H39" i="4"/>
  <c r="G41" i="4"/>
  <c r="J41" i="4"/>
  <c r="M267" i="3"/>
  <c r="M268" i="3"/>
  <c r="I40" i="4"/>
  <c r="K42" i="4"/>
  <c r="L41" i="4"/>
  <c r="G40" i="4"/>
  <c r="H40" i="4"/>
  <c r="J40" i="4"/>
  <c r="K40" i="4"/>
  <c r="L40" i="4"/>
  <c r="I41" i="4"/>
  <c r="G42" i="4"/>
  <c r="H42" i="4"/>
  <c r="K41" i="4"/>
  <c r="J45" i="4"/>
  <c r="I42" i="4"/>
  <c r="J43" i="4"/>
  <c r="L45" i="4"/>
  <c r="I184" i="3"/>
  <c r="I198" i="3"/>
  <c r="I217" i="3"/>
  <c r="I236" i="3"/>
  <c r="I36" i="4" s="1"/>
  <c r="I185" i="3"/>
  <c r="I199" i="3"/>
  <c r="I218" i="3"/>
  <c r="I237" i="3"/>
  <c r="I37" i="4" s="1"/>
  <c r="I204" i="3"/>
  <c r="I223" i="3"/>
  <c r="I23" i="4" s="1"/>
  <c r="I228" i="3"/>
  <c r="I28" i="4" s="1"/>
  <c r="I186" i="3"/>
  <c r="I219" i="3"/>
  <c r="I205" i="3"/>
  <c r="I210" i="3"/>
  <c r="I224" i="3"/>
  <c r="I24" i="4" s="1"/>
  <c r="I229" i="3"/>
  <c r="I29" i="4" s="1"/>
  <c r="I238" i="3"/>
  <c r="I38" i="4" s="1"/>
  <c r="I191" i="3"/>
  <c r="I196" i="3"/>
  <c r="I215" i="3"/>
  <c r="I234" i="3"/>
  <c r="I34" i="4" s="1"/>
  <c r="I201" i="3"/>
  <c r="I220" i="3"/>
  <c r="I20" i="4" s="1"/>
  <c r="I239" i="3"/>
  <c r="I39" i="4" s="1"/>
  <c r="I200" i="3"/>
  <c r="I187" i="3"/>
  <c r="I206" i="3"/>
  <c r="I211" i="3"/>
  <c r="I230" i="3"/>
  <c r="I30" i="4" s="1"/>
  <c r="K45" i="4"/>
  <c r="L46" i="4"/>
  <c r="M266" i="3"/>
  <c r="L44" i="4"/>
  <c r="G45" i="4"/>
  <c r="H45" i="4"/>
  <c r="J42" i="4"/>
  <c r="L42" i="4"/>
  <c r="G47" i="4"/>
  <c r="M263" i="3"/>
  <c r="T398" i="3"/>
  <c r="M265" i="3"/>
  <c r="I47" i="4"/>
  <c r="G46" i="4"/>
  <c r="I46" i="4"/>
  <c r="K47" i="4"/>
  <c r="H47" i="4"/>
  <c r="M264" i="3"/>
  <c r="K46" i="4"/>
  <c r="I43" i="4"/>
  <c r="K44" i="4"/>
  <c r="K43" i="4"/>
  <c r="L43" i="4"/>
  <c r="G44" i="4"/>
  <c r="H46" i="4"/>
  <c r="J47" i="4"/>
  <c r="H44" i="4"/>
  <c r="G43" i="4"/>
  <c r="I44" i="4"/>
  <c r="H43" i="4"/>
  <c r="J44" i="4"/>
  <c r="T406" i="3"/>
  <c r="T361" i="3"/>
  <c r="T389" i="3"/>
  <c r="T405" i="3"/>
  <c r="T421" i="3"/>
  <c r="T429" i="3"/>
  <c r="T345" i="3"/>
  <c r="L54" i="4"/>
  <c r="L58" i="4"/>
  <c r="L62" i="4"/>
  <c r="L66" i="4"/>
  <c r="R358" i="3"/>
  <c r="R414" i="3"/>
  <c r="R269" i="3"/>
  <c r="R277" i="3"/>
  <c r="R329" i="3"/>
  <c r="R337" i="3"/>
  <c r="R345" i="3"/>
  <c r="R393" i="3"/>
  <c r="R425" i="3"/>
  <c r="R429" i="3"/>
  <c r="R445" i="3"/>
  <c r="K57" i="4"/>
  <c r="P329" i="3"/>
  <c r="U329" i="3" s="1"/>
  <c r="P345" i="3"/>
  <c r="U345" i="3" s="1"/>
  <c r="P361" i="3"/>
  <c r="U361" i="3" s="1"/>
  <c r="P401" i="3"/>
  <c r="U401" i="3" s="1"/>
  <c r="P409" i="3"/>
  <c r="U409" i="3" s="1"/>
  <c r="P425" i="3"/>
  <c r="U425" i="3" s="1"/>
  <c r="P433" i="3"/>
  <c r="U433" i="3" s="1"/>
  <c r="G59" i="4"/>
  <c r="J48" i="4"/>
  <c r="L49" i="4"/>
  <c r="L57" i="4"/>
  <c r="L61" i="4"/>
  <c r="L65" i="4"/>
  <c r="T445" i="3"/>
  <c r="M262" i="3"/>
  <c r="S285" i="3"/>
  <c r="S345" i="3"/>
  <c r="S353" i="3"/>
  <c r="S377" i="3"/>
  <c r="S389" i="3"/>
  <c r="T269" i="3"/>
  <c r="G56" i="4"/>
  <c r="K66" i="4"/>
  <c r="Q301" i="3"/>
  <c r="Q329" i="3"/>
  <c r="Q345" i="3"/>
  <c r="Q361" i="3"/>
  <c r="Q409" i="3"/>
  <c r="M247" i="3"/>
  <c r="S342" i="3"/>
  <c r="S358" i="3"/>
  <c r="S390" i="3"/>
  <c r="S406" i="3"/>
  <c r="K60" i="4"/>
  <c r="P272" i="3"/>
  <c r="P300" i="3"/>
  <c r="U300" i="3" s="1"/>
  <c r="P432" i="3"/>
  <c r="U432" i="3" s="1"/>
  <c r="P440" i="3"/>
  <c r="U440" i="3" s="1"/>
  <c r="L48" i="4"/>
  <c r="J51" i="4"/>
  <c r="L60" i="4"/>
  <c r="L64" i="4"/>
  <c r="Q392" i="3"/>
  <c r="S393" i="3"/>
  <c r="Q424" i="3"/>
  <c r="S429" i="3"/>
  <c r="Q432" i="3"/>
  <c r="S437" i="3"/>
  <c r="Q440" i="3"/>
  <c r="S445" i="3"/>
  <c r="G53" i="4"/>
  <c r="R272" i="3"/>
  <c r="R300" i="3"/>
  <c r="R352" i="3"/>
  <c r="R360" i="3"/>
  <c r="R384" i="3"/>
  <c r="R392" i="3"/>
  <c r="R424" i="3"/>
  <c r="R432" i="3"/>
  <c r="R440" i="3"/>
  <c r="L51" i="4"/>
  <c r="L55" i="4"/>
  <c r="L59" i="4"/>
  <c r="L63" i="4"/>
  <c r="J46" i="4"/>
  <c r="L47" i="4"/>
  <c r="S399" i="3"/>
  <c r="S288" i="3"/>
  <c r="P383" i="3"/>
  <c r="U383" i="3" s="1"/>
  <c r="P399" i="3"/>
  <c r="U399" i="3" s="1"/>
  <c r="S263" i="3"/>
  <c r="S271" i="3"/>
  <c r="P314" i="3"/>
  <c r="U314" i="3" s="1"/>
  <c r="T340" i="3"/>
  <c r="P354" i="3"/>
  <c r="U354" i="3" s="1"/>
  <c r="T364" i="3"/>
  <c r="T372" i="3"/>
  <c r="P378" i="3"/>
  <c r="U378" i="3" s="1"/>
  <c r="T380" i="3"/>
  <c r="T274" i="3"/>
  <c r="T290" i="3"/>
  <c r="P267" i="3"/>
  <c r="S344" i="3"/>
  <c r="S360" i="3"/>
  <c r="S376" i="3"/>
  <c r="S384" i="3"/>
  <c r="S408" i="3"/>
  <c r="S416" i="3"/>
  <c r="S424" i="3"/>
  <c r="S432" i="3"/>
  <c r="S440" i="3"/>
  <c r="R267" i="3"/>
  <c r="Q262" i="3"/>
  <c r="T328" i="3"/>
  <c r="P334" i="3"/>
  <c r="U334" i="3" s="1"/>
  <c r="P342" i="3"/>
  <c r="U342" i="3" s="1"/>
  <c r="T344" i="3"/>
  <c r="P350" i="3"/>
  <c r="U350" i="3" s="1"/>
  <c r="P358" i="3"/>
  <c r="U358" i="3" s="1"/>
  <c r="T360" i="3"/>
  <c r="T376" i="3"/>
  <c r="T384" i="3"/>
  <c r="T408" i="3"/>
  <c r="P414" i="3"/>
  <c r="U414" i="3" s="1"/>
  <c r="T416" i="3"/>
  <c r="P422" i="3"/>
  <c r="U422" i="3" s="1"/>
  <c r="P430" i="3"/>
  <c r="U430" i="3" s="1"/>
  <c r="T432" i="3"/>
  <c r="P438" i="3"/>
  <c r="U438" i="3" s="1"/>
  <c r="S414" i="3"/>
  <c r="T342" i="3"/>
  <c r="T293" i="3"/>
  <c r="T402" i="3"/>
  <c r="T442" i="3"/>
  <c r="Q302" i="3"/>
  <c r="S302" i="3"/>
  <c r="T294" i="3"/>
  <c r="P266" i="3"/>
  <c r="P274" i="3"/>
  <c r="U274" i="3" s="1"/>
  <c r="Q274" i="3"/>
  <c r="T284" i="3"/>
  <c r="Q295" i="3"/>
  <c r="R274" i="3"/>
  <c r="R340" i="3"/>
  <c r="R372" i="3"/>
  <c r="R380" i="3"/>
  <c r="S274" i="3"/>
  <c r="S346" i="3"/>
  <c r="Q429" i="3"/>
  <c r="S434" i="3"/>
  <c r="Q437" i="3"/>
  <c r="Q445" i="3"/>
  <c r="T304" i="3"/>
  <c r="P339" i="3"/>
  <c r="U339" i="3" s="1"/>
  <c r="P395" i="3"/>
  <c r="U395" i="3" s="1"/>
  <c r="P419" i="3"/>
  <c r="U419" i="3" s="1"/>
  <c r="P427" i="3"/>
  <c r="U427" i="3" s="1"/>
  <c r="P435" i="3"/>
  <c r="U435" i="3" s="1"/>
  <c r="P443" i="3"/>
  <c r="U443" i="3" s="1"/>
  <c r="M258" i="3"/>
  <c r="Q305" i="3"/>
  <c r="Q339" i="3"/>
  <c r="Q379" i="3"/>
  <c r="Q419" i="3"/>
  <c r="Q427" i="3"/>
  <c r="Q435" i="3"/>
  <c r="Q443" i="3"/>
  <c r="R276" i="3"/>
  <c r="R419" i="3"/>
  <c r="R435" i="3"/>
  <c r="R331" i="3"/>
  <c r="R355" i="3"/>
  <c r="R363" i="3"/>
  <c r="R379" i="3"/>
  <c r="M245" i="3"/>
  <c r="S276" i="3"/>
  <c r="P279" i="3"/>
  <c r="U279" i="3" s="1"/>
  <c r="T281" i="3"/>
  <c r="T289" i="3"/>
  <c r="Q292" i="3"/>
  <c r="T323" i="3"/>
  <c r="S331" i="3"/>
  <c r="S339" i="3"/>
  <c r="Q342" i="3"/>
  <c r="Q374" i="3"/>
  <c r="Q390" i="3"/>
  <c r="S395" i="3"/>
  <c r="Q398" i="3"/>
  <c r="S411" i="3"/>
  <c r="Q414" i="3"/>
  <c r="S419" i="3"/>
  <c r="Q422" i="3"/>
  <c r="S427" i="3"/>
  <c r="T339" i="3"/>
  <c r="T347" i="3"/>
  <c r="T363" i="3"/>
  <c r="T435" i="3"/>
  <c r="T443" i="3"/>
  <c r="P324" i="3"/>
  <c r="U324" i="3" s="1"/>
  <c r="S258" i="3"/>
  <c r="P269" i="3"/>
  <c r="S279" i="3"/>
  <c r="Q282" i="3"/>
  <c r="Q290" i="3"/>
  <c r="S321" i="3"/>
  <c r="P340" i="3"/>
  <c r="U340" i="3" s="1"/>
  <c r="P388" i="3"/>
  <c r="U388" i="3" s="1"/>
  <c r="P404" i="3"/>
  <c r="U404" i="3" s="1"/>
  <c r="Q269" i="3"/>
  <c r="P285" i="3"/>
  <c r="U285" i="3" s="1"/>
  <c r="P319" i="3"/>
  <c r="U319" i="3" s="1"/>
  <c r="Q380" i="3"/>
  <c r="Q388" i="3"/>
  <c r="S324" i="3"/>
  <c r="Q327" i="3"/>
  <c r="R412" i="3"/>
  <c r="S277" i="3"/>
  <c r="P288" i="3"/>
  <c r="U288" i="3" s="1"/>
  <c r="R319" i="3"/>
  <c r="S388" i="3"/>
  <c r="T303" i="3"/>
  <c r="T321" i="3"/>
  <c r="R324" i="3"/>
  <c r="T424" i="3"/>
  <c r="R427" i="3"/>
  <c r="M261" i="3"/>
  <c r="P262" i="3"/>
  <c r="Q267" i="3"/>
  <c r="R288" i="3"/>
  <c r="S293" i="3"/>
  <c r="S301" i="3"/>
  <c r="P304" i="3"/>
  <c r="U304" i="3" s="1"/>
  <c r="T306" i="3"/>
  <c r="P322" i="3"/>
  <c r="U322" i="3" s="1"/>
  <c r="R327" i="3"/>
  <c r="S372" i="3"/>
  <c r="Q375" i="3"/>
  <c r="Q383" i="3"/>
  <c r="R388" i="3"/>
  <c r="T393" i="3"/>
  <c r="Q396" i="3"/>
  <c r="S401" i="3"/>
  <c r="Q404" i="3"/>
  <c r="R409" i="3"/>
  <c r="T414" i="3"/>
  <c r="R422" i="3"/>
  <c r="S347" i="3"/>
  <c r="P312" i="3"/>
  <c r="U312" i="3" s="1"/>
  <c r="R335" i="3"/>
  <c r="R367" i="3"/>
  <c r="R383" i="3"/>
  <c r="R404" i="3"/>
  <c r="R430" i="3"/>
  <c r="R438" i="3"/>
  <c r="M252" i="3"/>
  <c r="Q270" i="3"/>
  <c r="P286" i="3"/>
  <c r="U286" i="3" s="1"/>
  <c r="T288" i="3"/>
  <c r="S296" i="3"/>
  <c r="Q299" i="3"/>
  <c r="T327" i="3"/>
  <c r="Q330" i="3"/>
  <c r="S367" i="3"/>
  <c r="Q370" i="3"/>
  <c r="S375" i="3"/>
  <c r="Q378" i="3"/>
  <c r="S383" i="3"/>
  <c r="T388" i="3"/>
  <c r="P394" i="3"/>
  <c r="U394" i="3" s="1"/>
  <c r="S404" i="3"/>
  <c r="Q407" i="3"/>
  <c r="T409" i="3"/>
  <c r="P420" i="3"/>
  <c r="U420" i="3" s="1"/>
  <c r="T422" i="3"/>
  <c r="P428" i="3"/>
  <c r="U428" i="3" s="1"/>
  <c r="S438" i="3"/>
  <c r="P294" i="3"/>
  <c r="U294" i="3" s="1"/>
  <c r="P302" i="3"/>
  <c r="U302" i="3" s="1"/>
  <c r="P320" i="3"/>
  <c r="U320" i="3" s="1"/>
  <c r="T335" i="3"/>
  <c r="P357" i="3"/>
  <c r="U357" i="3" s="1"/>
  <c r="T359" i="3"/>
  <c r="P365" i="3"/>
  <c r="U365" i="3" s="1"/>
  <c r="T367" i="3"/>
  <c r="P373" i="3"/>
  <c r="U373" i="3" s="1"/>
  <c r="P381" i="3"/>
  <c r="U381" i="3" s="1"/>
  <c r="T383" i="3"/>
  <c r="R399" i="3"/>
  <c r="P402" i="3"/>
  <c r="U402" i="3" s="1"/>
  <c r="Q420" i="3"/>
  <c r="M259" i="3"/>
  <c r="S262" i="3"/>
  <c r="S312" i="3"/>
  <c r="R420" i="3"/>
  <c r="Q265" i="3"/>
  <c r="Q294" i="3"/>
  <c r="Q307" i="3"/>
  <c r="P328" i="3"/>
  <c r="U328" i="3" s="1"/>
  <c r="Q349" i="3"/>
  <c r="P389" i="3"/>
  <c r="U389" i="3" s="1"/>
  <c r="R394" i="3"/>
  <c r="Q402" i="3"/>
  <c r="R294" i="3"/>
  <c r="R307" i="3"/>
  <c r="R320" i="3"/>
  <c r="P344" i="3"/>
  <c r="U344" i="3" s="1"/>
  <c r="T346" i="3"/>
  <c r="P352" i="3"/>
  <c r="U352" i="3" s="1"/>
  <c r="R357" i="3"/>
  <c r="P360" i="3"/>
  <c r="U360" i="3" s="1"/>
  <c r="R365" i="3"/>
  <c r="T370" i="3"/>
  <c r="T378" i="3"/>
  <c r="P384" i="3"/>
  <c r="U384" i="3" s="1"/>
  <c r="T386" i="3"/>
  <c r="Q389" i="3"/>
  <c r="S394" i="3"/>
  <c r="P405" i="3"/>
  <c r="U405" i="3" s="1"/>
  <c r="T407" i="3"/>
  <c r="S415" i="3"/>
  <c r="S420" i="3"/>
  <c r="Q423" i="3"/>
  <c r="T278" i="3"/>
  <c r="R302" i="3"/>
  <c r="T312" i="3"/>
  <c r="Q315" i="3"/>
  <c r="S320" i="3"/>
  <c r="Q344" i="3"/>
  <c r="Q352" i="3"/>
  <c r="Q360" i="3"/>
  <c r="S373" i="3"/>
  <c r="S381" i="3"/>
  <c r="Q384" i="3"/>
  <c r="R389" i="3"/>
  <c r="S402" i="3"/>
  <c r="Q405" i="3"/>
  <c r="T420" i="3"/>
  <c r="R423" i="3"/>
  <c r="Q277" i="3"/>
  <c r="S289" i="3"/>
  <c r="S294" i="3"/>
  <c r="Q297" i="3"/>
  <c r="S304" i="3"/>
  <c r="Q312" i="3"/>
  <c r="T324" i="3"/>
  <c r="R342" i="3"/>
  <c r="T352" i="3"/>
  <c r="Q355" i="3"/>
  <c r="T357" i="3"/>
  <c r="T365" i="3"/>
  <c r="Q394" i="3"/>
  <c r="S396" i="3"/>
  <c r="Q399" i="3"/>
  <c r="P407" i="3"/>
  <c r="U407" i="3" s="1"/>
  <c r="S409" i="3"/>
  <c r="S422" i="3"/>
  <c r="Q425" i="3"/>
  <c r="T427" i="3"/>
  <c r="Q438" i="3"/>
  <c r="T440" i="3"/>
  <c r="S443" i="3"/>
  <c r="T272" i="3"/>
  <c r="T277" i="3"/>
  <c r="T287" i="3"/>
  <c r="P295" i="3"/>
  <c r="U295" i="3" s="1"/>
  <c r="T297" i="3"/>
  <c r="P305" i="3"/>
  <c r="U305" i="3" s="1"/>
  <c r="P310" i="3"/>
  <c r="U310" i="3" s="1"/>
  <c r="Q320" i="3"/>
  <c r="S363" i="3"/>
  <c r="P379" i="3"/>
  <c r="U379" i="3" s="1"/>
  <c r="T381" i="3"/>
  <c r="P392" i="3"/>
  <c r="U392" i="3" s="1"/>
  <c r="T394" i="3"/>
  <c r="P397" i="3"/>
  <c r="U397" i="3" s="1"/>
  <c r="R402" i="3"/>
  <c r="S407" i="3"/>
  <c r="T412" i="3"/>
  <c r="P423" i="3"/>
  <c r="U423" i="3" s="1"/>
  <c r="T425" i="3"/>
  <c r="T438" i="3"/>
  <c r="P444" i="3"/>
  <c r="U444" i="3" s="1"/>
  <c r="P265" i="3"/>
  <c r="R416" i="3"/>
  <c r="P374" i="3"/>
  <c r="U374" i="3" s="1"/>
  <c r="P343" i="3"/>
  <c r="U343" i="3" s="1"/>
  <c r="P382" i="3"/>
  <c r="U382" i="3" s="1"/>
  <c r="Q387" i="3"/>
  <c r="P400" i="3"/>
  <c r="U400" i="3" s="1"/>
  <c r="P413" i="3"/>
  <c r="U413" i="3" s="1"/>
  <c r="P418" i="3"/>
  <c r="U418" i="3" s="1"/>
  <c r="P439" i="3"/>
  <c r="U439" i="3" s="1"/>
  <c r="M260" i="3"/>
  <c r="P387" i="3"/>
  <c r="U387" i="3" s="1"/>
  <c r="S417" i="3"/>
  <c r="R270" i="3"/>
  <c r="R290" i="3"/>
  <c r="R305" i="3"/>
  <c r="R310" i="3"/>
  <c r="P333" i="3"/>
  <c r="U333" i="3" s="1"/>
  <c r="T285" i="3"/>
  <c r="S290" i="3"/>
  <c r="S295" i="3"/>
  <c r="S305" i="3"/>
  <c r="S310" i="3"/>
  <c r="S330" i="3"/>
  <c r="Q333" i="3"/>
  <c r="R338" i="3"/>
  <c r="P351" i="3"/>
  <c r="U351" i="3" s="1"/>
  <c r="T353" i="3"/>
  <c r="R361" i="3"/>
  <c r="P364" i="3"/>
  <c r="U364" i="3" s="1"/>
  <c r="Q369" i="3"/>
  <c r="S379" i="3"/>
  <c r="Q382" i="3"/>
  <c r="R405" i="3"/>
  <c r="P408" i="3"/>
  <c r="U408" i="3" s="1"/>
  <c r="Q413" i="3"/>
  <c r="Q418" i="3"/>
  <c r="S423" i="3"/>
  <c r="Q439" i="3"/>
  <c r="P268" i="3"/>
  <c r="T270" i="3"/>
  <c r="Q278" i="3"/>
  <c r="P293" i="3"/>
  <c r="U293" i="3" s="1"/>
  <c r="T295" i="3"/>
  <c r="T300" i="3"/>
  <c r="P303" i="3"/>
  <c r="U303" i="3" s="1"/>
  <c r="Q308" i="3"/>
  <c r="T310" i="3"/>
  <c r="T315" i="3"/>
  <c r="T320" i="3"/>
  <c r="Q328" i="3"/>
  <c r="R333" i="3"/>
  <c r="P336" i="3"/>
  <c r="U336" i="3" s="1"/>
  <c r="P346" i="3"/>
  <c r="U346" i="3" s="1"/>
  <c r="T348" i="3"/>
  <c r="Q351" i="3"/>
  <c r="S361" i="3"/>
  <c r="Q364" i="3"/>
  <c r="R369" i="3"/>
  <c r="R374" i="3"/>
  <c r="P377" i="3"/>
  <c r="U377" i="3" s="1"/>
  <c r="T379" i="3"/>
  <c r="R400" i="3"/>
  <c r="R413" i="3"/>
  <c r="R418" i="3"/>
  <c r="T423" i="3"/>
  <c r="P434" i="3"/>
  <c r="U434" i="3" s="1"/>
  <c r="T436" i="3"/>
  <c r="R439" i="3"/>
  <c r="T385" i="3"/>
  <c r="P276" i="3"/>
  <c r="U276" i="3" s="1"/>
  <c r="R278" i="3"/>
  <c r="Q293" i="3"/>
  <c r="Q303" i="3"/>
  <c r="R318" i="3"/>
  <c r="R323" i="3"/>
  <c r="S333" i="3"/>
  <c r="S343" i="3"/>
  <c r="Q346" i="3"/>
  <c r="R351" i="3"/>
  <c r="P359" i="3"/>
  <c r="U359" i="3" s="1"/>
  <c r="R364" i="3"/>
  <c r="P367" i="3"/>
  <c r="U367" i="3" s="1"/>
  <c r="P372" i="3"/>
  <c r="U372" i="3" s="1"/>
  <c r="Q395" i="3"/>
  <c r="S400" i="3"/>
  <c r="P403" i="3"/>
  <c r="U403" i="3" s="1"/>
  <c r="Q408" i="3"/>
  <c r="S413" i="3"/>
  <c r="S418" i="3"/>
  <c r="P429" i="3"/>
  <c r="U429" i="3" s="1"/>
  <c r="S431" i="3"/>
  <c r="Q434" i="3"/>
  <c r="S439" i="3"/>
  <c r="Q442" i="3"/>
  <c r="M416" i="3"/>
  <c r="M347" i="3"/>
  <c r="Q245" i="3"/>
  <c r="S250" i="3"/>
  <c r="Q253" i="3"/>
  <c r="S278" i="3"/>
  <c r="T298" i="3"/>
  <c r="R303" i="3"/>
  <c r="P306" i="3"/>
  <c r="U306" i="3" s="1"/>
  <c r="P321" i="3"/>
  <c r="U321" i="3" s="1"/>
  <c r="S323" i="3"/>
  <c r="R341" i="3"/>
  <c r="T343" i="3"/>
  <c r="R346" i="3"/>
  <c r="P349" i="3"/>
  <c r="U349" i="3" s="1"/>
  <c r="S351" i="3"/>
  <c r="S364" i="3"/>
  <c r="Q367" i="3"/>
  <c r="Q372" i="3"/>
  <c r="P380" i="3"/>
  <c r="U380" i="3" s="1"/>
  <c r="T382" i="3"/>
  <c r="P398" i="3"/>
  <c r="U398" i="3" s="1"/>
  <c r="R408" i="3"/>
  <c r="T413" i="3"/>
  <c r="T426" i="3"/>
  <c r="R434" i="3"/>
  <c r="P437" i="3"/>
  <c r="U437" i="3" s="1"/>
  <c r="T439" i="3"/>
  <c r="R442" i="3"/>
  <c r="P445" i="3"/>
  <c r="U445" i="3" s="1"/>
  <c r="R266" i="3"/>
  <c r="R283" i="3"/>
  <c r="S314" i="3"/>
  <c r="S336" i="3"/>
  <c r="R366" i="3"/>
  <c r="R371" i="3"/>
  <c r="R431" i="3"/>
  <c r="R444" i="3"/>
  <c r="S266" i="3"/>
  <c r="Q276" i="3"/>
  <c r="P281" i="3"/>
  <c r="U281" i="3" s="1"/>
  <c r="S283" i="3"/>
  <c r="Q300" i="3"/>
  <c r="S309" i="3"/>
  <c r="P327" i="3"/>
  <c r="U327" i="3" s="1"/>
  <c r="T331" i="3"/>
  <c r="S341" i="3"/>
  <c r="T358" i="3"/>
  <c r="S366" i="3"/>
  <c r="P369" i="3"/>
  <c r="U369" i="3" s="1"/>
  <c r="S371" i="3"/>
  <c r="T396" i="3"/>
  <c r="T401" i="3"/>
  <c r="P412" i="3"/>
  <c r="U412" i="3" s="1"/>
  <c r="S444" i="3"/>
  <c r="T266" i="3"/>
  <c r="R271" i="3"/>
  <c r="T309" i="3"/>
  <c r="T314" i="3"/>
  <c r="P317" i="3"/>
  <c r="U317" i="3" s="1"/>
  <c r="T336" i="3"/>
  <c r="T341" i="3"/>
  <c r="T366" i="3"/>
  <c r="T371" i="3"/>
  <c r="Q412" i="3"/>
  <c r="T431" i="3"/>
  <c r="T444" i="3"/>
  <c r="S269" i="3"/>
  <c r="P284" i="3"/>
  <c r="U284" i="3" s="1"/>
  <c r="Q286" i="3"/>
  <c r="S300" i="3"/>
  <c r="T302" i="3"/>
  <c r="S307" i="3"/>
  <c r="P315" i="3"/>
  <c r="U315" i="3" s="1"/>
  <c r="Q322" i="3"/>
  <c r="S327" i="3"/>
  <c r="S329" i="3"/>
  <c r="P337" i="3"/>
  <c r="U337" i="3" s="1"/>
  <c r="R339" i="3"/>
  <c r="R344" i="3"/>
  <c r="T351" i="3"/>
  <c r="Q354" i="3"/>
  <c r="Q359" i="3"/>
  <c r="S369" i="3"/>
  <c r="S374" i="3"/>
  <c r="Q377" i="3"/>
  <c r="S392" i="3"/>
  <c r="Q397" i="3"/>
  <c r="T399" i="3"/>
  <c r="T404" i="3"/>
  <c r="R407" i="3"/>
  <c r="T419" i="3"/>
  <c r="T434" i="3"/>
  <c r="R437" i="3"/>
  <c r="P291" i="3"/>
  <c r="U291" i="3" s="1"/>
  <c r="P296" i="3"/>
  <c r="U296" i="3" s="1"/>
  <c r="R317" i="3"/>
  <c r="R322" i="3"/>
  <c r="P325" i="3"/>
  <c r="U325" i="3" s="1"/>
  <c r="T329" i="3"/>
  <c r="R332" i="3"/>
  <c r="Q337" i="3"/>
  <c r="R349" i="3"/>
  <c r="R354" i="3"/>
  <c r="R359" i="3"/>
  <c r="T369" i="3"/>
  <c r="T374" i="3"/>
  <c r="R377" i="3"/>
  <c r="R382" i="3"/>
  <c r="R387" i="3"/>
  <c r="P390" i="3"/>
  <c r="U390" i="3" s="1"/>
  <c r="T392" i="3"/>
  <c r="R397" i="3"/>
  <c r="S412" i="3"/>
  <c r="P415" i="3"/>
  <c r="U415" i="3" s="1"/>
  <c r="R417" i="3"/>
  <c r="Q279" i="3"/>
  <c r="R284" i="3"/>
  <c r="S286" i="3"/>
  <c r="Q296" i="3"/>
  <c r="S317" i="3"/>
  <c r="S322" i="3"/>
  <c r="Q325" i="3"/>
  <c r="S349" i="3"/>
  <c r="S354" i="3"/>
  <c r="S359" i="3"/>
  <c r="S382" i="3"/>
  <c r="S387" i="3"/>
  <c r="S397" i="3"/>
  <c r="Q415" i="3"/>
  <c r="T437" i="3"/>
  <c r="M253" i="3"/>
  <c r="T262" i="3"/>
  <c r="P270" i="3"/>
  <c r="Q272" i="3"/>
  <c r="P277" i="3"/>
  <c r="U277" i="3" s="1"/>
  <c r="R291" i="3"/>
  <c r="P301" i="3"/>
  <c r="U301" i="3" s="1"/>
  <c r="P313" i="3"/>
  <c r="U313" i="3" s="1"/>
  <c r="T322" i="3"/>
  <c r="R325" i="3"/>
  <c r="P330" i="3"/>
  <c r="U330" i="3" s="1"/>
  <c r="T349" i="3"/>
  <c r="T354" i="3"/>
  <c r="Q357" i="3"/>
  <c r="P375" i="3"/>
  <c r="U375" i="3" s="1"/>
  <c r="T377" i="3"/>
  <c r="T387" i="3"/>
  <c r="R390" i="3"/>
  <c r="T397" i="3"/>
  <c r="Q400" i="3"/>
  <c r="R415" i="3"/>
  <c r="S315" i="3"/>
  <c r="S325" i="3"/>
  <c r="S337" i="3"/>
  <c r="M256" i="3"/>
  <c r="M257" i="3"/>
  <c r="S272" i="3"/>
  <c r="Q289" i="3"/>
  <c r="T296" i="3"/>
  <c r="P299" i="3"/>
  <c r="U299" i="3" s="1"/>
  <c r="R301" i="3"/>
  <c r="S303" i="3"/>
  <c r="R313" i="3"/>
  <c r="T325" i="3"/>
  <c r="R330" i="3"/>
  <c r="S335" i="3"/>
  <c r="T337" i="3"/>
  <c r="Q340" i="3"/>
  <c r="S352" i="3"/>
  <c r="P355" i="3"/>
  <c r="U355" i="3" s="1"/>
  <c r="S357" i="3"/>
  <c r="T362" i="3"/>
  <c r="Q365" i="3"/>
  <c r="R370" i="3"/>
  <c r="R375" i="3"/>
  <c r="S380" i="3"/>
  <c r="T390" i="3"/>
  <c r="R395" i="3"/>
  <c r="S405" i="3"/>
  <c r="T410" i="3"/>
  <c r="T415" i="3"/>
  <c r="S425" i="3"/>
  <c r="Q430" i="3"/>
  <c r="S435" i="3"/>
  <c r="R443" i="3"/>
  <c r="P275" i="3"/>
  <c r="U275" i="3" s="1"/>
  <c r="P311" i="3"/>
  <c r="U311" i="3" s="1"/>
  <c r="P368" i="3"/>
  <c r="U368" i="3" s="1"/>
  <c r="Q268" i="3"/>
  <c r="Q275" i="3"/>
  <c r="P280" i="3"/>
  <c r="U280" i="3" s="1"/>
  <c r="P292" i="3"/>
  <c r="U292" i="3" s="1"/>
  <c r="T301" i="3"/>
  <c r="R306" i="3"/>
  <c r="Q311" i="3"/>
  <c r="T313" i="3"/>
  <c r="P326" i="3"/>
  <c r="U326" i="3" s="1"/>
  <c r="R328" i="3"/>
  <c r="T330" i="3"/>
  <c r="P338" i="3"/>
  <c r="U338" i="3" s="1"/>
  <c r="S340" i="3"/>
  <c r="P363" i="3"/>
  <c r="U363" i="3" s="1"/>
  <c r="S365" i="3"/>
  <c r="Q373" i="3"/>
  <c r="T375" i="3"/>
  <c r="R378" i="3"/>
  <c r="P386" i="3"/>
  <c r="U386" i="3" s="1"/>
  <c r="P391" i="3"/>
  <c r="U391" i="3" s="1"/>
  <c r="T395" i="3"/>
  <c r="R398" i="3"/>
  <c r="T400" i="3"/>
  <c r="Q403" i="3"/>
  <c r="P411" i="3"/>
  <c r="U411" i="3" s="1"/>
  <c r="Q428" i="3"/>
  <c r="S430" i="3"/>
  <c r="Q433" i="3"/>
  <c r="R268" i="3"/>
  <c r="R275" i="3"/>
  <c r="R299" i="3"/>
  <c r="S306" i="3"/>
  <c r="R311" i="3"/>
  <c r="Q326" i="3"/>
  <c r="S328" i="3"/>
  <c r="Q338" i="3"/>
  <c r="P348" i="3"/>
  <c r="U348" i="3" s="1"/>
  <c r="R350" i="3"/>
  <c r="P353" i="3"/>
  <c r="U353" i="3" s="1"/>
  <c r="Q363" i="3"/>
  <c r="Q368" i="3"/>
  <c r="R373" i="3"/>
  <c r="S378" i="3"/>
  <c r="Q386" i="3"/>
  <c r="Q391" i="3"/>
  <c r="S398" i="3"/>
  <c r="R403" i="3"/>
  <c r="P406" i="3"/>
  <c r="U406" i="3" s="1"/>
  <c r="Q411" i="3"/>
  <c r="P416" i="3"/>
  <c r="U416" i="3" s="1"/>
  <c r="P421" i="3"/>
  <c r="U421" i="3" s="1"/>
  <c r="P426" i="3"/>
  <c r="U426" i="3" s="1"/>
  <c r="R428" i="3"/>
  <c r="T430" i="3"/>
  <c r="R433" i="3"/>
  <c r="P436" i="3"/>
  <c r="U436" i="3" s="1"/>
  <c r="Q261" i="3"/>
  <c r="S268" i="3"/>
  <c r="P273" i="3"/>
  <c r="U273" i="3" s="1"/>
  <c r="S275" i="3"/>
  <c r="Q285" i="3"/>
  <c r="S299" i="3"/>
  <c r="Q304" i="3"/>
  <c r="S311" i="3"/>
  <c r="Q321" i="3"/>
  <c r="R326" i="3"/>
  <c r="P331" i="3"/>
  <c r="U331" i="3" s="1"/>
  <c r="Q343" i="3"/>
  <c r="Q348" i="3"/>
  <c r="Q353" i="3"/>
  <c r="S355" i="3"/>
  <c r="R368" i="3"/>
  <c r="S370" i="3"/>
  <c r="P376" i="3"/>
  <c r="U376" i="3" s="1"/>
  <c r="Q381" i="3"/>
  <c r="R386" i="3"/>
  <c r="R391" i="3"/>
  <c r="P396" i="3"/>
  <c r="U396" i="3" s="1"/>
  <c r="S403" i="3"/>
  <c r="Q406" i="3"/>
  <c r="R411" i="3"/>
  <c r="Q416" i="3"/>
  <c r="Q421" i="3"/>
  <c r="Q426" i="3"/>
  <c r="S428" i="3"/>
  <c r="S433" i="3"/>
  <c r="T268" i="3"/>
  <c r="T275" i="3"/>
  <c r="S280" i="3"/>
  <c r="P283" i="3"/>
  <c r="U283" i="3" s="1"/>
  <c r="R285" i="3"/>
  <c r="P290" i="3"/>
  <c r="U290" i="3" s="1"/>
  <c r="S292" i="3"/>
  <c r="R297" i="3"/>
  <c r="T299" i="3"/>
  <c r="R304" i="3"/>
  <c r="T311" i="3"/>
  <c r="Q314" i="3"/>
  <c r="R321" i="3"/>
  <c r="Q323" i="3"/>
  <c r="S326" i="3"/>
  <c r="Q331" i="3"/>
  <c r="Q336" i="3"/>
  <c r="S338" i="3"/>
  <c r="P341" i="3"/>
  <c r="U341" i="3" s="1"/>
  <c r="R343" i="3"/>
  <c r="R348" i="3"/>
  <c r="R353" i="3"/>
  <c r="T355" i="3"/>
  <c r="Q358" i="3"/>
  <c r="P366" i="3"/>
  <c r="U366" i="3" s="1"/>
  <c r="S368" i="3"/>
  <c r="P371" i="3"/>
  <c r="U371" i="3" s="1"/>
  <c r="T373" i="3"/>
  <c r="Q376" i="3"/>
  <c r="R381" i="3"/>
  <c r="S391" i="3"/>
  <c r="Q401" i="3"/>
  <c r="T403" i="3"/>
  <c r="R406" i="3"/>
  <c r="R421" i="3"/>
  <c r="R426" i="3"/>
  <c r="T428" i="3"/>
  <c r="P431" i="3"/>
  <c r="U431" i="3" s="1"/>
  <c r="T433" i="3"/>
  <c r="R436" i="3"/>
  <c r="P264" i="3"/>
  <c r="T280" i="3"/>
  <c r="Q283" i="3"/>
  <c r="R314" i="3"/>
  <c r="T316" i="3"/>
  <c r="R336" i="3"/>
  <c r="T338" i="3"/>
  <c r="Q341" i="3"/>
  <c r="S348" i="3"/>
  <c r="Q366" i="3"/>
  <c r="T368" i="3"/>
  <c r="Q371" i="3"/>
  <c r="R376" i="3"/>
  <c r="T391" i="3"/>
  <c r="R396" i="3"/>
  <c r="R401" i="3"/>
  <c r="T411" i="3"/>
  <c r="S421" i="3"/>
  <c r="P424" i="3"/>
  <c r="U424" i="3" s="1"/>
  <c r="S426" i="3"/>
  <c r="Q431" i="3"/>
  <c r="S436" i="3"/>
  <c r="Q444" i="3"/>
  <c r="Q248" i="3"/>
  <c r="H54" i="4"/>
  <c r="R242" i="3"/>
  <c r="I48" i="4"/>
  <c r="K63" i="4"/>
  <c r="T257" i="3"/>
  <c r="K54" i="4"/>
  <c r="T248" i="3"/>
  <c r="Q251" i="3"/>
  <c r="H57" i="4"/>
  <c r="K55" i="4"/>
  <c r="T249" i="3"/>
  <c r="H65" i="4"/>
  <c r="Q259" i="3"/>
  <c r="H62" i="4"/>
  <c r="Q256" i="3"/>
  <c r="T258" i="3"/>
  <c r="K64" i="4"/>
  <c r="K50" i="4"/>
  <c r="T244" i="3"/>
  <c r="H60" i="4"/>
  <c r="Q254" i="3"/>
  <c r="K62" i="4"/>
  <c r="T256" i="3"/>
  <c r="G65" i="4"/>
  <c r="P259" i="3"/>
  <c r="M410" i="3"/>
  <c r="Q410" i="3"/>
  <c r="S242" i="3"/>
  <c r="T247" i="3"/>
  <c r="K53" i="4"/>
  <c r="P243" i="3"/>
  <c r="G49" i="4"/>
  <c r="P252" i="3"/>
  <c r="G58" i="4"/>
  <c r="I62" i="4"/>
  <c r="R256" i="3"/>
  <c r="R258" i="3"/>
  <c r="I64" i="4"/>
  <c r="I66" i="4"/>
  <c r="R260" i="3"/>
  <c r="T271" i="3"/>
  <c r="R292" i="3"/>
  <c r="R312" i="3"/>
  <c r="Q319" i="3"/>
  <c r="Q350" i="3"/>
  <c r="P441" i="3"/>
  <c r="U441" i="3" s="1"/>
  <c r="Q252" i="3"/>
  <c r="H58" i="4"/>
  <c r="I60" i="4"/>
  <c r="R254" i="3"/>
  <c r="J62" i="4"/>
  <c r="S256" i="3"/>
  <c r="J66" i="4"/>
  <c r="S260" i="3"/>
  <c r="Q441" i="3"/>
  <c r="S245" i="3"/>
  <c r="T318" i="3"/>
  <c r="R252" i="3"/>
  <c r="I58" i="4"/>
  <c r="J60" i="4"/>
  <c r="S254" i="3"/>
  <c r="P263" i="3"/>
  <c r="R265" i="3"/>
  <c r="S267" i="3"/>
  <c r="Q281" i="3"/>
  <c r="Q288" i="3"/>
  <c r="P297" i="3"/>
  <c r="U297" i="3" s="1"/>
  <c r="T305" i="3"/>
  <c r="T307" i="3"/>
  <c r="Q310" i="3"/>
  <c r="S319" i="3"/>
  <c r="Q324" i="3"/>
  <c r="T326" i="3"/>
  <c r="T333" i="3"/>
  <c r="T418" i="3"/>
  <c r="Q436" i="3"/>
  <c r="R441" i="3"/>
  <c r="P247" i="3"/>
  <c r="Q393" i="3"/>
  <c r="R245" i="3"/>
  <c r="I51" i="4"/>
  <c r="H64" i="4"/>
  <c r="Q258" i="3"/>
  <c r="Q243" i="3"/>
  <c r="H49" i="4"/>
  <c r="P248" i="3"/>
  <c r="G54" i="4"/>
  <c r="R243" i="3"/>
  <c r="I49" i="4"/>
  <c r="M242" i="3"/>
  <c r="S243" i="3"/>
  <c r="J49" i="4"/>
  <c r="P246" i="3"/>
  <c r="G52" i="4"/>
  <c r="H56" i="4"/>
  <c r="Q250" i="3"/>
  <c r="S252" i="3"/>
  <c r="J58" i="4"/>
  <c r="Q263" i="3"/>
  <c r="S265" i="3"/>
  <c r="T267" i="3"/>
  <c r="T276" i="3"/>
  <c r="R281" i="3"/>
  <c r="T283" i="3"/>
  <c r="T292" i="3"/>
  <c r="Q317" i="3"/>
  <c r="T319" i="3"/>
  <c r="T350" i="3"/>
  <c r="S386" i="3"/>
  <c r="S441" i="3"/>
  <c r="S249" i="3"/>
  <c r="J55" i="4"/>
  <c r="T245" i="3"/>
  <c r="K51" i="4"/>
  <c r="M243" i="3"/>
  <c r="K49" i="4"/>
  <c r="T243" i="3"/>
  <c r="Q246" i="3"/>
  <c r="H52" i="4"/>
  <c r="R250" i="3"/>
  <c r="I56" i="4"/>
  <c r="P261" i="3"/>
  <c r="R263" i="3"/>
  <c r="T265" i="3"/>
  <c r="S281" i="3"/>
  <c r="P308" i="3"/>
  <c r="U308" i="3" s="1"/>
  <c r="T441" i="3"/>
  <c r="P250" i="3"/>
  <c r="G60" i="4"/>
  <c r="P254" i="3"/>
  <c r="K58" i="4"/>
  <c r="T252" i="3"/>
  <c r="G63" i="4"/>
  <c r="P257" i="3"/>
  <c r="Q334" i="3"/>
  <c r="P356" i="3"/>
  <c r="U356" i="3" s="1"/>
  <c r="T251" i="3"/>
  <c r="R246" i="3"/>
  <c r="I52" i="4"/>
  <c r="G61" i="4"/>
  <c r="P255" i="3"/>
  <c r="M248" i="3"/>
  <c r="G50" i="4"/>
  <c r="P244" i="3"/>
  <c r="S246" i="3"/>
  <c r="J52" i="4"/>
  <c r="S248" i="3"/>
  <c r="J54" i="4"/>
  <c r="H61" i="4"/>
  <c r="Q255" i="3"/>
  <c r="R261" i="3"/>
  <c r="T263" i="3"/>
  <c r="R279" i="3"/>
  <c r="Q284" i="3"/>
  <c r="R286" i="3"/>
  <c r="R295" i="3"/>
  <c r="S297" i="3"/>
  <c r="Q306" i="3"/>
  <c r="Q313" i="3"/>
  <c r="R315" i="3"/>
  <c r="T317" i="3"/>
  <c r="R334" i="3"/>
  <c r="Q356" i="3"/>
  <c r="P253" i="3"/>
  <c r="S350" i="3"/>
  <c r="H66" i="4"/>
  <c r="Q260" i="3"/>
  <c r="R248" i="3"/>
  <c r="I54" i="4"/>
  <c r="M249" i="3"/>
  <c r="H50" i="4"/>
  <c r="Q244" i="3"/>
  <c r="K52" i="4"/>
  <c r="T246" i="3"/>
  <c r="T250" i="3"/>
  <c r="K56" i="4"/>
  <c r="I61" i="4"/>
  <c r="R255" i="3"/>
  <c r="H63" i="4"/>
  <c r="Q257" i="3"/>
  <c r="S261" i="3"/>
  <c r="R308" i="3"/>
  <c r="S334" i="3"/>
  <c r="R356" i="3"/>
  <c r="P417" i="3"/>
  <c r="U417" i="3" s="1"/>
  <c r="T254" i="3"/>
  <c r="M251" i="3"/>
  <c r="I50" i="4"/>
  <c r="R244" i="3"/>
  <c r="M246" i="3"/>
  <c r="L52" i="4"/>
  <c r="M250" i="3"/>
  <c r="L56" i="4"/>
  <c r="J61" i="4"/>
  <c r="S255" i="3"/>
  <c r="T261" i="3"/>
  <c r="Q266" i="3"/>
  <c r="S270" i="3"/>
  <c r="T279" i="3"/>
  <c r="P282" i="3"/>
  <c r="U282" i="3" s="1"/>
  <c r="S284" i="3"/>
  <c r="T286" i="3"/>
  <c r="R293" i="3"/>
  <c r="S308" i="3"/>
  <c r="P318" i="3"/>
  <c r="U318" i="3" s="1"/>
  <c r="P332" i="3"/>
  <c r="U332" i="3" s="1"/>
  <c r="Q417" i="3"/>
  <c r="H51" i="4"/>
  <c r="G64" i="4"/>
  <c r="P258" i="3"/>
  <c r="G48" i="4"/>
  <c r="P242" i="3"/>
  <c r="J50" i="4"/>
  <c r="S244" i="3"/>
  <c r="P251" i="3"/>
  <c r="G57" i="4"/>
  <c r="R253" i="3"/>
  <c r="I59" i="4"/>
  <c r="I63" i="4"/>
  <c r="R257" i="3"/>
  <c r="Q264" i="3"/>
  <c r="P289" i="3"/>
  <c r="U289" i="3" s="1"/>
  <c r="Q291" i="3"/>
  <c r="P298" i="3"/>
  <c r="U298" i="3" s="1"/>
  <c r="T308" i="3"/>
  <c r="S313" i="3"/>
  <c r="Q318" i="3"/>
  <c r="T334" i="3"/>
  <c r="T356" i="3"/>
  <c r="S442" i="3"/>
  <c r="L53" i="4"/>
  <c r="G66" i="4"/>
  <c r="P260" i="3"/>
  <c r="H48" i="4"/>
  <c r="Q242" i="3"/>
  <c r="T255" i="3"/>
  <c r="K61" i="4"/>
  <c r="I65" i="4"/>
  <c r="R259" i="3"/>
  <c r="R264" i="3"/>
  <c r="R282" i="3"/>
  <c r="P287" i="3"/>
  <c r="U287" i="3" s="1"/>
  <c r="Q298" i="3"/>
  <c r="P316" i="3"/>
  <c r="U316" i="3" s="1"/>
  <c r="P362" i="3"/>
  <c r="U362" i="3" s="1"/>
  <c r="P385" i="3"/>
  <c r="U385" i="3" s="1"/>
  <c r="P410" i="3"/>
  <c r="U410" i="3" s="1"/>
  <c r="Q332" i="3"/>
  <c r="S356" i="3"/>
  <c r="J56" i="4"/>
  <c r="H53" i="4"/>
  <c r="Q247" i="3"/>
  <c r="Q273" i="3"/>
  <c r="M254" i="3"/>
  <c r="I53" i="4"/>
  <c r="R247" i="3"/>
  <c r="Q249" i="3"/>
  <c r="H55" i="4"/>
  <c r="T253" i="3"/>
  <c r="K59" i="4"/>
  <c r="J65" i="4"/>
  <c r="S259" i="3"/>
  <c r="S264" i="3"/>
  <c r="R273" i="3"/>
  <c r="S282" i="3"/>
  <c r="Q287" i="3"/>
  <c r="S291" i="3"/>
  <c r="R298" i="3"/>
  <c r="P309" i="3"/>
  <c r="U309" i="3" s="1"/>
  <c r="Q316" i="3"/>
  <c r="P323" i="3"/>
  <c r="U323" i="3" s="1"/>
  <c r="S332" i="3"/>
  <c r="P335" i="3"/>
  <c r="U335" i="3" s="1"/>
  <c r="P347" i="3"/>
  <c r="U347" i="3" s="1"/>
  <c r="Q362" i="3"/>
  <c r="Q385" i="3"/>
  <c r="T260" i="3"/>
  <c r="H59" i="4"/>
  <c r="P249" i="3"/>
  <c r="G55" i="4"/>
  <c r="S253" i="3"/>
  <c r="J59" i="4"/>
  <c r="J63" i="4"/>
  <c r="S257" i="3"/>
  <c r="M255" i="3"/>
  <c r="M244" i="3"/>
  <c r="L50" i="4"/>
  <c r="J53" i="4"/>
  <c r="S247" i="3"/>
  <c r="R251" i="3"/>
  <c r="I57" i="4"/>
  <c r="K65" i="4"/>
  <c r="T259" i="3"/>
  <c r="P271" i="3"/>
  <c r="S273" i="3"/>
  <c r="P278" i="3"/>
  <c r="U278" i="3" s="1"/>
  <c r="Q280" i="3"/>
  <c r="R287" i="3"/>
  <c r="R289" i="3"/>
  <c r="T291" i="3"/>
  <c r="S298" i="3"/>
  <c r="P307" i="3"/>
  <c r="U307" i="3" s="1"/>
  <c r="Q309" i="3"/>
  <c r="R316" i="3"/>
  <c r="S318" i="3"/>
  <c r="T332" i="3"/>
  <c r="Q335" i="3"/>
  <c r="Q347" i="3"/>
  <c r="R362" i="3"/>
  <c r="P370" i="3"/>
  <c r="U370" i="3" s="1"/>
  <c r="R385" i="3"/>
  <c r="P393" i="3"/>
  <c r="U393" i="3" s="1"/>
  <c r="R410" i="3"/>
  <c r="T417" i="3"/>
  <c r="P442" i="3"/>
  <c r="U442" i="3" s="1"/>
  <c r="T242" i="3"/>
  <c r="K48" i="4"/>
  <c r="P245" i="3"/>
  <c r="G51" i="4"/>
  <c r="R249" i="3"/>
  <c r="I55" i="4"/>
  <c r="S251" i="3"/>
  <c r="J57" i="4"/>
  <c r="G62" i="4"/>
  <c r="P256" i="3"/>
  <c r="R262" i="3"/>
  <c r="T264" i="3"/>
  <c r="Q271" i="3"/>
  <c r="T273" i="3"/>
  <c r="R280" i="3"/>
  <c r="T282" i="3"/>
  <c r="S287" i="3"/>
  <c r="R296" i="3"/>
  <c r="R309" i="3"/>
  <c r="S316" i="3"/>
  <c r="R347" i="3"/>
  <c r="S362" i="3"/>
  <c r="S385" i="3"/>
  <c r="S410" i="3"/>
  <c r="J64" i="4"/>
  <c r="G132" i="3"/>
  <c r="G121" i="3"/>
  <c r="G123" i="3"/>
  <c r="G160" i="3" s="1"/>
  <c r="G129" i="3"/>
  <c r="G126" i="3"/>
  <c r="I193" i="3"/>
  <c r="I209" i="3"/>
  <c r="I225" i="3"/>
  <c r="I25" i="4" s="1"/>
  <c r="U272" i="3" l="1"/>
  <c r="U271" i="3"/>
  <c r="U270" i="3"/>
  <c r="U269" i="3"/>
  <c r="U268" i="3"/>
  <c r="U267" i="3"/>
  <c r="G159" i="3"/>
  <c r="U266" i="3"/>
  <c r="U263" i="3"/>
  <c r="U265" i="3"/>
  <c r="U264" i="3"/>
  <c r="U262" i="3"/>
  <c r="U261" i="3"/>
  <c r="U256" i="3"/>
  <c r="U242" i="3"/>
  <c r="U257" i="3"/>
  <c r="U258" i="3"/>
  <c r="U254" i="3"/>
  <c r="U249" i="3"/>
  <c r="U260" i="3"/>
  <c r="U259" i="3"/>
  <c r="U251" i="3"/>
  <c r="U253" i="3"/>
  <c r="U252" i="3"/>
  <c r="U248" i="3"/>
  <c r="U244" i="3"/>
  <c r="U250" i="3"/>
  <c r="U243" i="3"/>
  <c r="U247" i="3"/>
  <c r="U255" i="3"/>
  <c r="U246" i="3"/>
  <c r="U2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<sst xmlns="http://schemas.openxmlformats.org/spreadsheetml/2006/main" count="200" uniqueCount="107">
  <si>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</si>
  <si>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</si>
  <si>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</si>
  <si>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</si>
  <si>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</si>
  <si>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</si>
  <si>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</si>
  <si>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</si>
  <si>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</si>
  <si>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</si>
  <si>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</si>
  <si>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</si>
  <si>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</si>
  <si>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</si>
  <si>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</si>
  <si>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</si>
  <si>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</si>
  <si>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</si>
  <si>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</si>
  <si>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</si>
  <si>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</si>
  <si>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</si>
  <si>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</si>
  <si>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</si>
  <si>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</si>
  <si>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</si>
  <si>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</si>
  <si>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</si>
  <si>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</si>
  <si>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</si>
  <si>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</si>
  <si>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</si>
  <si>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</si>
  <si>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</si>
  <si>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</si>
  <si>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</si>
  <si>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</si>
  <si>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</si>
  <si>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</si>
  <si>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</si>
  <si>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</si>
  <si>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</si>
  <si>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</si>
  <si>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</si>
  <si>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</si>
  <si>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</si>
  <si>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</si>
  <si>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</si>
  <si>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</si>
  <si>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</si>
  <si>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</si>
  <si>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</si>
  <si>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</si>
  <si>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</si>
  <si>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</si>
  <si>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</si>
  <si>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</si>
  <si>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</si>
  <si>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</si>
  <si>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</si>
  <si>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</si>
  <si>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</si>
  <si>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</si>
  <si>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</si>
  <si>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</si>
  <si>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</si>
  <si>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</si>
  <si>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</si>
  <si>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</si>
  <si>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</si>
  <si>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</si>
  <si>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</si>
  <si>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</si>
  <si>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</si>
  <si>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</si>
  <si>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</si>
  <si>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</si>
  <si>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</si>
  <si>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</si>
  <si>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</si>
  <si>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</si>
  <si>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</si>
  <si>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</si>
  <si>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</si>
  <si>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</si>
  <si>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</si>
  <si>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</si>
  <si>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</si>
  <si>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</si>
  <si>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</si>
  <si>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</si>
  <si>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</si>
  <si>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</si>
  <si>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</si>
  <si>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</si>
  <si>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• Elindeks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</si>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</sst>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5" xfId="0" applyNumberFormat="1" applyFont="1" applyBorder="1" applyAlignment="1">
      <alignment horizontal="left"/>
    </xf>
    <xf numFmtId="164" fontId="8" fillId="0" borderId="15" xfId="2" applyNumberFormat="1" applyFont="1" applyBorder="1"/>
    <xf numFmtId="164" fontId="10" fillId="0" borderId="15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19" fillId="2" borderId="10" xfId="5" applyNumberFormat="1" applyFont="1" applyBorder="1"/>
    <xf numFmtId="165" fontId="16" fillId="5" borderId="5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7" xfId="4" applyNumberFormat="1" applyFont="1" applyBorder="1">
      <protection locked="0"/>
    </xf>
    <xf numFmtId="165" fontId="16" fillId="5" borderId="7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4" xfId="5" applyNumberFormat="1" applyFont="1" applyBorder="1"/>
    <xf numFmtId="164" fontId="8" fillId="2" borderId="14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1" xfId="0" applyNumberFormat="1" applyFont="1" applyBorder="1"/>
    <xf numFmtId="164" fontId="19" fillId="2" borderId="12" xfId="5" applyNumberFormat="1" applyFont="1" applyBorder="1"/>
    <xf numFmtId="164" fontId="8" fillId="2" borderId="12" xfId="0" applyNumberFormat="1" applyFont="1" applyBorder="1"/>
    <xf numFmtId="164" fontId="8" fillId="2" borderId="4" xfId="0" applyNumberFormat="1" applyFont="1" applyBorder="1"/>
    <xf numFmtId="164" fontId="19" fillId="2" borderId="13" xfId="5" applyNumberFormat="1" applyFont="1" applyBorder="1"/>
    <xf numFmtId="164" fontId="8" fillId="2" borderId="13" xfId="0" applyNumberFormat="1" applyFont="1" applyBorder="1"/>
    <xf numFmtId="164" fontId="19" fillId="2" borderId="4" xfId="5" applyNumberFormat="1" applyFont="1" applyBorder="1"/>
    <xf numFmtId="165" fontId="8" fillId="2" borderId="8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6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14" fontId="8" fillId="2" borderId="0" xfId="0" applyNumberFormat="1" applyFont="1" applyBorder="1"/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5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64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1" t="s">
        <v>6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83</v>
      </c>
      <c r="H19" s="21" t="s">
        <v>9</v>
      </c>
      <c r="I19" s="21" t="s">
        <v>10</v>
      </c>
      <c r="J19" s="21" t="s">
        <v>11</v>
      </c>
      <c r="K19" s="21" t="s">
        <v>34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44805</v>
      </c>
      <c r="G20" s="25">
        <f>INDEX('Omkostningsindeks og vægte'!G$20:G$445,MATCH($F20,'Omkostningsindeks og vægte'!$F$20:$F$445,0))</f>
        <v>147.37359000000001</v>
      </c>
      <c r="H20" s="25">
        <f>INDEX('Omkostningsindeks og vægte'!H$20:H$445,MATCH($F20,'Omkostningsindeks og vægte'!$F$20:$F$445,0))</f>
        <v>150.82064128256513</v>
      </c>
      <c r="I20" s="25">
        <f>INDEX('Omkostningsindeks og vægte'!I$20:I$445,MATCH($F20,'Omkostningsindeks og vægte'!$F$20:$F$445,0))</f>
        <v>118.93057378703557</v>
      </c>
      <c r="J20" s="25">
        <f>INDEX('Omkostningsindeks og vægte'!J$20:J$445,MATCH($F20,'Omkostningsindeks og vægte'!$F$20:$F$445,0))</f>
        <v>1.9</v>
      </c>
      <c r="K20" s="25">
        <f>INDEX('Omkostningsindeks og vægte'!K$20:K$445,MATCH($F20,'Omkostningsindeks og vægte'!$F$20:$F$445,0))</f>
        <v>240</v>
      </c>
      <c r="L20" s="26">
        <f>INDEX('Omkostningsindeks og vægte'!L$20:L$445,MATCH($F20,'Omkostningsindeks og vægte'!$F$20:$F$445,0))</f>
        <v>136.49847871309873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44835</v>
      </c>
      <c r="G21" s="25">
        <f>INDEX('Omkostningsindeks og vægte'!G$20:G$445,MATCH($F21,'Omkostningsindeks og vægte'!$F$20:$F$445,0))</f>
        <v>148.68671999999998</v>
      </c>
      <c r="H21" s="25">
        <f>INDEX('Omkostningsindeks og vægte'!H$20:H$445,MATCH($F21,'Omkostningsindeks og vægte'!$F$20:$F$445,0))</f>
        <v>150.82064128256513</v>
      </c>
      <c r="I21" s="25">
        <f>INDEX('Omkostningsindeks og vægte'!I$20:I$445,MATCH($F21,'Omkostningsindeks og vægte'!$F$20:$F$445,0))</f>
        <v>119.63789240768914</v>
      </c>
      <c r="J21" s="25">
        <f>INDEX('Omkostningsindeks og vægte'!J$20:J$445,MATCH($F21,'Omkostningsindeks og vægte'!$F$20:$F$445,0))</f>
        <v>2.52</v>
      </c>
      <c r="K21" s="25">
        <f>INDEX('Omkostningsindeks og vægte'!K$20:K$445,MATCH($F21,'Omkostningsindeks og vægte'!$F$20:$F$445,0))</f>
        <v>235.8</v>
      </c>
      <c r="L21" s="26">
        <f>INDEX('Omkostningsindeks og vægte'!L$20:L$445,MATCH($F21,'Omkostningsindeks og vægte'!$F$20:$F$445,0))</f>
        <v>137.99928570555366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44866</v>
      </c>
      <c r="G22" s="25">
        <f>INDEX('Omkostningsindeks og vægte'!G$20:G$445,MATCH($F22,'Omkostningsindeks og vægte'!$F$20:$F$445,0))</f>
        <v>148.68671999999998</v>
      </c>
      <c r="H22" s="25">
        <f>INDEX('Omkostningsindeks og vægte'!H$20:H$445,MATCH($F22,'Omkostningsindeks og vægte'!$F$20:$F$445,0))</f>
        <v>152.78957915831666</v>
      </c>
      <c r="I22" s="25">
        <f>INDEX('Omkostningsindeks og vægte'!I$20:I$445,MATCH($F22,'Omkostningsindeks og vægte'!$F$20:$F$445,0))</f>
        <v>119.73893792492535</v>
      </c>
      <c r="J22" s="25">
        <f>INDEX('Omkostningsindeks og vægte'!J$20:J$445,MATCH($F22,'Omkostningsindeks og vægte'!$F$20:$F$445,0))</f>
        <v>3.22</v>
      </c>
      <c r="K22" s="25">
        <f>INDEX('Omkostningsindeks og vægte'!K$20:K$445,MATCH($F22,'Omkostningsindeks og vægte'!$F$20:$F$445,0))</f>
        <v>320.8</v>
      </c>
      <c r="L22" s="26">
        <f>INDEX('Omkostningsindeks og vægte'!L$20:L$445,MATCH($F22,'Omkostningsindeks og vægte'!$F$20:$F$445,0))</f>
        <v>145.34982395039387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44896</v>
      </c>
      <c r="G23" s="25">
        <f>INDEX('Omkostningsindeks og vægte'!G$20:G$445,MATCH($F23,'Omkostningsindeks og vægte'!$F$20:$F$445,0))</f>
        <v>148.68671999999998</v>
      </c>
      <c r="H23" s="25">
        <f>INDEX('Omkostningsindeks og vægte'!H$20:H$445,MATCH($F23,'Omkostningsindeks og vægte'!$F$20:$F$445,0))</f>
        <v>154.36472945891785</v>
      </c>
      <c r="I23" s="25">
        <f>INDEX('Omkostningsindeks og vægte'!I$20:I$445,MATCH($F23,'Omkostningsindeks og vægte'!$F$20:$F$445,0))</f>
        <v>121.86089378688604</v>
      </c>
      <c r="J23" s="25">
        <f>INDEX('Omkostningsindeks og vægte'!J$20:J$445,MATCH($F23,'Omkostningsindeks og vægte'!$F$20:$F$445,0))</f>
        <v>3.06</v>
      </c>
      <c r="K23" s="25">
        <f>INDEX('Omkostningsindeks og vægte'!K$20:K$445,MATCH($F23,'Omkostningsindeks og vægte'!$F$20:$F$445,0))</f>
        <v>344.1</v>
      </c>
      <c r="L23" s="26">
        <f>INDEX('Omkostningsindeks og vægte'!L$20:L$445,MATCH($F23,'Omkostningsindeks og vægte'!$F$20:$F$445,0))</f>
        <v>147.14541956190737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44927</v>
      </c>
      <c r="G24" s="25">
        <f>INDEX('Omkostningsindeks og vægte'!G$20:G$445,MATCH($F24,'Omkostningsindeks og vægte'!$F$20:$F$445,0))</f>
        <v>149.69681999999997</v>
      </c>
      <c r="H24" s="25">
        <f>INDEX('Omkostningsindeks og vægte'!H$20:H$445,MATCH($F24,'Omkostningsindeks og vægte'!$F$20:$F$445,0))</f>
        <v>153.05210420841684</v>
      </c>
      <c r="I24" s="25">
        <f>INDEX('Omkostningsindeks og vægte'!I$20:I$445,MATCH($F24,'Omkostningsindeks og vægte'!$F$20:$F$445,0))</f>
        <v>122.16403033859473</v>
      </c>
      <c r="J24" s="25">
        <f>INDEX('Omkostningsindeks og vægte'!J$20:J$445,MATCH($F24,'Omkostningsindeks og vægte'!$F$20:$F$445,0))</f>
        <v>2.86</v>
      </c>
      <c r="K24" s="25">
        <f>INDEX('Omkostningsindeks og vægte'!K$20:K$445,MATCH($F24,'Omkostningsindeks og vægte'!$F$20:$F$445,0))</f>
        <v>315.8</v>
      </c>
      <c r="L24" s="26">
        <f>INDEX('Omkostningsindeks og vægte'!L$20:L$445,MATCH($F24,'Omkostningsindeks og vægte'!$F$20:$F$445,0))</f>
        <v>145.36270819400971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44958</v>
      </c>
      <c r="G25" s="25">
        <f>INDEX('Omkostningsindeks og vægte'!G$20:G$445,MATCH($F25,'Omkostningsindeks og vægte'!$F$20:$F$445,0))</f>
        <v>149.69681999999997</v>
      </c>
      <c r="H25" s="25">
        <f>INDEX('Omkostningsindeks og vægte'!H$20:H$445,MATCH($F25,'Omkostningsindeks og vægte'!$F$20:$F$445,0))</f>
        <v>152.13326653306615</v>
      </c>
      <c r="I25" s="25">
        <f>INDEX('Omkostningsindeks og vægte'!I$20:I$445,MATCH($F25,'Omkostningsindeks og vægte'!$F$20:$F$445,0))</f>
        <v>122.26507585583094</v>
      </c>
      <c r="J25" s="25">
        <f>INDEX('Omkostningsindeks og vægte'!J$20:J$445,MATCH($F25,'Omkostningsindeks og vægte'!$F$20:$F$445,0))</f>
        <v>3.33</v>
      </c>
      <c r="K25" s="25">
        <f>INDEX('Omkostningsindeks og vægte'!K$20:K$445,MATCH($F25,'Omkostningsindeks og vægte'!$F$20:$F$445,0))</f>
        <v>282.60000000000002</v>
      </c>
      <c r="L25" s="26">
        <f>INDEX('Omkostningsindeks og vægte'!L$20:L$445,MATCH($F25,'Omkostningsindeks og vægte'!$F$20:$F$445,0))</f>
        <v>143.58548137058037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44986</v>
      </c>
      <c r="G26" s="25">
        <f>INDEX('Omkostningsindeks og vægte'!G$20:G$445,MATCH($F26,'Omkostningsindeks og vægte'!$F$20:$F$445,0))</f>
        <v>149.69681999999997</v>
      </c>
      <c r="H26" s="25">
        <f>INDEX('Omkostningsindeks og vægte'!H$20:H$445,MATCH($F26,'Omkostningsindeks og vægte'!$F$20:$F$445,0))</f>
        <v>152.78957915831666</v>
      </c>
      <c r="I26" s="25">
        <f>INDEX('Omkostningsindeks og vægte'!I$20:I$445,MATCH($F26,'Omkostningsindeks og vægte'!$F$20:$F$445,0))</f>
        <v>123.98284964884677</v>
      </c>
      <c r="J26" s="25">
        <f>INDEX('Omkostningsindeks og vægte'!J$20:J$445,MATCH($F26,'Omkostningsindeks og vægte'!$F$20:$F$445,0))</f>
        <v>3.26</v>
      </c>
      <c r="K26" s="25">
        <f>INDEX('Omkostningsindeks og vægte'!K$20:K$445,MATCH($F26,'Omkostningsindeks og vægte'!$F$20:$F$445,0))</f>
        <v>310</v>
      </c>
      <c r="L26" s="26">
        <f>INDEX('Omkostningsindeks og vægte'!L$20:L$445,MATCH($F26,'Omkostningsindeks og vægte'!$F$20:$F$445,0))</f>
        <v>145.69689393955491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45017</v>
      </c>
      <c r="G27" s="25">
        <f>INDEX('Omkostningsindeks og vægte'!G$20:G$445,MATCH($F27,'Omkostningsindeks og vægte'!$F$20:$F$445,0))</f>
        <v>150.90894</v>
      </c>
      <c r="H27" s="25">
        <f>INDEX('Omkostningsindeks og vægte'!H$20:H$445,MATCH($F27,'Omkostningsindeks og vægte'!$F$20:$F$445,0))</f>
        <v>154.23346693386776</v>
      </c>
      <c r="I27" s="25">
        <f>INDEX('Omkostningsindeks og vægte'!I$20:I$445,MATCH($F27,'Omkostningsindeks og vægte'!$F$20:$F$445,0))</f>
        <v>123.57866757990186</v>
      </c>
      <c r="J27" s="25">
        <f>INDEX('Omkostningsindeks og vægte'!J$20:J$445,MATCH($F27,'Omkostningsindeks og vægte'!$F$20:$F$445,0))</f>
        <v>3.58</v>
      </c>
      <c r="K27" s="25">
        <f>INDEX('Omkostningsindeks og vægte'!K$20:K$445,MATCH($F27,'Omkostningsindeks og vægte'!$F$20:$F$445,0))</f>
        <v>300.89999999999998</v>
      </c>
      <c r="L27" s="26">
        <f>INDEX('Omkostningsindeks og vægte'!L$20:L$445,MATCH($F27,'Omkostningsindeks og vægte'!$F$20:$F$445,0))</f>
        <v>146.3367940057758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45047</v>
      </c>
      <c r="G28" s="25">
        <f>INDEX('Omkostningsindeks og vægte'!G$20:G$445,MATCH($F28,'Omkostningsindeks og vægte'!$F$20:$F$445,0))</f>
        <v>150.90894</v>
      </c>
      <c r="H28" s="25">
        <f>INDEX('Omkostningsindeks og vægte'!H$20:H$445,MATCH($F28,'Omkostningsindeks og vægte'!$F$20:$F$445,0))</f>
        <v>153.97094188376755</v>
      </c>
      <c r="I28" s="25">
        <f>INDEX('Omkostningsindeks og vægte'!I$20:I$445,MATCH($F28,'Omkostningsindeks og vægte'!$F$20:$F$445,0))</f>
        <v>124.1849406833192</v>
      </c>
      <c r="J28" s="25">
        <f>INDEX('Omkostningsindeks og vægte'!J$20:J$445,MATCH($F28,'Omkostningsindeks og vægte'!$F$20:$F$445,0))</f>
        <v>3.32</v>
      </c>
      <c r="K28" s="25">
        <f>INDEX('Omkostningsindeks og vægte'!K$20:K$445,MATCH($F28,'Omkostningsindeks og vægte'!$F$20:$F$445,0))</f>
        <v>294.2</v>
      </c>
      <c r="L28" s="26">
        <f>INDEX('Omkostningsindeks og vægte'!L$20:L$445,MATCH($F28,'Omkostningsindeks og vægte'!$F$20:$F$445,0))</f>
        <v>145.51192223316914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45078</v>
      </c>
      <c r="G29" s="25">
        <f>INDEX('Omkostningsindeks og vægte'!G$20:G$445,MATCH($F29,'Omkostningsindeks og vægte'!$F$20:$F$445,0))</f>
        <v>150.90894</v>
      </c>
      <c r="H29" s="25">
        <f>INDEX('Omkostningsindeks og vægte'!H$20:H$445,MATCH($F29,'Omkostningsindeks og vægte'!$F$20:$F$445,0))</f>
        <v>154.36472945891785</v>
      </c>
      <c r="I29" s="25">
        <f>INDEX('Omkostningsindeks og vægte'!I$20:I$445,MATCH($F29,'Omkostningsindeks og vægte'!$F$20:$F$445,0))</f>
        <v>124.28598620055541</v>
      </c>
      <c r="J29" s="25">
        <f>INDEX('Omkostningsindeks og vægte'!J$20:J$445,MATCH($F29,'Omkostningsindeks og vægte'!$F$20:$F$445,0))</f>
        <v>3.35</v>
      </c>
      <c r="K29" s="25">
        <f>INDEX('Omkostningsindeks og vægte'!K$20:K$445,MATCH($F29,'Omkostningsindeks og vægte'!$F$20:$F$445,0))</f>
        <v>276.8</v>
      </c>
      <c r="L29" s="26">
        <f>INDEX('Omkostningsindeks og vægte'!L$20:L$445,MATCH($F29,'Omkostningsindeks og vægte'!$F$20:$F$445,0))</f>
        <v>144.33620312694404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45108</v>
      </c>
      <c r="G30" s="25">
        <f>INDEX('Omkostningsindeks og vægte'!G$20:G$445,MATCH($F30,'Omkostningsindeks og vægte'!$F$20:$F$445,0))</f>
        <v>152.32308</v>
      </c>
      <c r="H30" s="25">
        <f>INDEX('Omkostningsindeks og vægte'!H$20:H$445,MATCH($F30,'Omkostningsindeks og vægte'!$F$20:$F$445,0))</f>
        <v>152.26452905811624</v>
      </c>
      <c r="I30" s="25">
        <f>INDEX('Omkostningsindeks og vægte'!I$20:I$445,MATCH($F30,'Omkostningsindeks og vægte'!$F$20:$F$445,0))</f>
        <v>123.98284964884677</v>
      </c>
      <c r="J30" s="25">
        <f>INDEX('Omkostningsindeks og vægte'!J$20:J$445,MATCH($F30,'Omkostningsindeks og vægte'!$F$20:$F$445,0))</f>
        <v>3.45</v>
      </c>
      <c r="K30" s="25">
        <f>INDEX('Omkostningsindeks og vægte'!K$20:K$445,MATCH($F30,'Omkostningsindeks og vægte'!$F$20:$F$445,0))</f>
        <v>162.9</v>
      </c>
      <c r="L30" s="26">
        <f>INDEX('Omkostningsindeks og vægte'!L$20:L$445,MATCH($F30,'Omkostningsindeks og vægte'!$F$20:$F$445,0))</f>
        <v>136.9198220098022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45139</v>
      </c>
      <c r="G31" s="25">
        <f>INDEX('Omkostningsindeks og vægte'!G$20:G$445,MATCH($F31,'Omkostningsindeks og vægte'!$F$20:$F$445,0))</f>
        <v>152.32308</v>
      </c>
      <c r="H31" s="25">
        <f>INDEX('Omkostningsindeks og vægte'!H$20:H$445,MATCH($F31,'Omkostningsindeks og vægte'!$F$20:$F$445,0))</f>
        <v>152.78957915831666</v>
      </c>
      <c r="I31" s="25">
        <f>INDEX('Omkostningsindeks og vægte'!I$20:I$445,MATCH($F31,'Omkostningsindeks og vægte'!$F$20:$F$445,0))</f>
        <v>124.58912275226409</v>
      </c>
      <c r="J31" s="25">
        <f>INDEX('Omkostningsindeks og vægte'!J$20:J$445,MATCH($F31,'Omkostningsindeks og vægte'!$F$20:$F$445,0))</f>
        <v>3.69</v>
      </c>
      <c r="K31" s="25">
        <f>INDEX('Omkostningsindeks og vægte'!K$20:K$445,MATCH($F31,'Omkostningsindeks og vægte'!$F$20:$F$445,0))</f>
        <v>161.19999999999999</v>
      </c>
      <c r="L31" s="26">
        <f>INDEX('Omkostningsindeks og vægte'!L$20:L$445,MATCH($F31,'Omkostningsindeks og vægte'!$F$20:$F$445,0))</f>
        <v>137.25239119055155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45170</v>
      </c>
      <c r="G32" s="25">
        <f>INDEX('Omkostningsindeks og vægte'!G$20:G$445,MATCH($F32,'Omkostningsindeks og vægte'!$F$20:$F$445,0))</f>
        <v>152.32308</v>
      </c>
      <c r="H32" s="25">
        <f>INDEX('Omkostningsindeks og vægte'!H$20:H$445,MATCH($F32,'Omkostningsindeks og vægte'!$F$20:$F$445,0))</f>
        <v>155.54609218436875</v>
      </c>
      <c r="I32" s="25">
        <f>INDEX('Omkostningsindeks og vægte'!I$20:I$445,MATCH($F32,'Omkostningsindeks og vægte'!$F$20:$F$445,0))</f>
        <v>125.90271447633499</v>
      </c>
      <c r="J32" s="25">
        <f>INDEX('Omkostningsindeks og vægte'!J$20:J$445,MATCH($F32,'Omkostningsindeks og vægte'!$F$20:$F$445,0))</f>
        <v>3.67</v>
      </c>
      <c r="K32" s="25">
        <f>INDEX('Omkostningsindeks og vægte'!K$20:K$445,MATCH($F32,'Omkostningsindeks og vægte'!$F$20:$F$445,0))</f>
        <v>144.5</v>
      </c>
      <c r="L32" s="26">
        <f>INDEX('Omkostningsindeks og vægte'!L$20:L$445,MATCH($F32,'Omkostningsindeks og vægte'!$F$20:$F$445,0))</f>
        <v>136.36341660437478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45200</v>
      </c>
      <c r="G33" s="25">
        <f>INDEX('Omkostningsindeks og vægte'!G$20:G$445,MATCH($F33,'Omkostningsindeks og vægte'!$F$20:$F$445,0))</f>
        <v>153.13115999999999</v>
      </c>
      <c r="H33" s="25">
        <f>INDEX('Omkostningsindeks og vægte'!H$20:H$445,MATCH($F33,'Omkostningsindeks og vægte'!$F$20:$F$445,0))</f>
        <v>154.49599198396794</v>
      </c>
      <c r="I33" s="25">
        <f>INDEX('Omkostningsindeks og vægte'!I$20:I$445,MATCH($F33,'Omkostningsindeks og vægte'!$F$20:$F$445,0))</f>
        <v>125.59957792462635</v>
      </c>
      <c r="J33" s="25">
        <f>INDEX('Omkostningsindeks og vægte'!J$20:J$445,MATCH($F33,'Omkostningsindeks og vægte'!$F$20:$F$445,0))</f>
        <v>3.67</v>
      </c>
      <c r="K33" s="25">
        <f>INDEX('Omkostningsindeks og vægte'!K$20:K$445,MATCH($F33,'Omkostningsindeks og vægte'!$F$20:$F$445,0))</f>
        <v>134.5</v>
      </c>
      <c r="L33" s="26">
        <f>INDEX('Omkostningsindeks og vægte'!L$20:L$445,MATCH($F33,'Omkostningsindeks og vægte'!$F$20:$F$445,0))</f>
        <v>136.03161137713897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45231</v>
      </c>
      <c r="G34" s="25">
        <f>INDEX('Omkostningsindeks og vægte'!G$20:G$445,MATCH($F34,'Omkostningsindeks og vægte'!$F$20:$F$445,0))</f>
        <v>153.13115999999999</v>
      </c>
      <c r="H34" s="25">
        <f>INDEX('Omkostningsindeks og vægte'!H$20:H$445,MATCH($F34,'Omkostningsindeks og vægte'!$F$20:$F$445,0))</f>
        <v>154.10220440881764</v>
      </c>
      <c r="I34" s="25">
        <f>INDEX('Omkostningsindeks og vægte'!I$20:I$445,MATCH($F34,'Omkostningsindeks og vægte'!$F$20:$F$445,0))</f>
        <v>125.29644137291767</v>
      </c>
      <c r="J34" s="25">
        <f>INDEX('Omkostningsindeks og vægte'!J$20:J$445,MATCH($F34,'Omkostningsindeks og vægte'!$F$20:$F$445,0))</f>
        <v>3.81</v>
      </c>
      <c r="K34" s="25">
        <f>INDEX('Omkostningsindeks og vægte'!K$20:K$445,MATCH($F34,'Omkostningsindeks og vægte'!$F$20:$F$445,0))</f>
        <v>137</v>
      </c>
      <c r="L34" s="26">
        <f>INDEX('Omkostningsindeks og vægte'!L$20:L$445,MATCH($F34,'Omkostningsindeks og vægte'!$F$20:$F$445,0))</f>
        <v>136.35621511813383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45261</v>
      </c>
      <c r="G35" s="25">
        <f>INDEX('Omkostningsindeks og vægte'!G$20:G$445,MATCH($F35,'Omkostningsindeks og vægte'!$F$20:$F$445,0))</f>
        <v>153.13115999999999</v>
      </c>
      <c r="H35" s="25">
        <f>INDEX('Omkostningsindeks og vægte'!H$20:H$445,MATCH($F35,'Omkostningsindeks og vægte'!$F$20:$F$445,0))</f>
        <v>154.49599198396794</v>
      </c>
      <c r="I35" s="25">
        <f>INDEX('Omkostningsindeks og vægte'!I$20:I$445,MATCH($F35,'Omkostningsindeks og vægte'!$F$20:$F$445,0))</f>
        <v>125.19539585568144</v>
      </c>
      <c r="J35" s="25">
        <f>INDEX('Omkostningsindeks og vægte'!J$20:J$445,MATCH($F35,'Omkostningsindeks og vægte'!$F$20:$F$445,0))</f>
        <v>3.78</v>
      </c>
      <c r="K35" s="25">
        <f>INDEX('Omkostningsindeks og vægte'!K$20:K$445,MATCH($F35,'Omkostningsindeks og vægte'!$F$20:$F$445,0))</f>
        <v>143.69999999999999</v>
      </c>
      <c r="L35" s="26">
        <f>INDEX('Omkostningsindeks og vægte'!L$20:L$445,MATCH($F35,'Omkostningsindeks og vægte'!$F$20:$F$445,0))</f>
        <v>136.81794139774956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45292</v>
      </c>
      <c r="G36" s="25">
        <f>INDEX('Omkostningsindeks og vægte'!G$20:G$445,MATCH($F36,'Omkostningsindeks og vægte'!$F$20:$F$445,0))</f>
        <v>155.05035000000001</v>
      </c>
      <c r="H36" s="25">
        <f>INDEX('Omkostningsindeks og vægte'!H$20:H$445,MATCH($F36,'Omkostningsindeks og vægte'!$F$20:$F$445,0))</f>
        <v>153.97094188376755</v>
      </c>
      <c r="I36" s="25">
        <f>INDEX('Omkostningsindeks og vægte'!I$20:I$445,MATCH($F36,'Omkostningsindeks og vægte'!$F$20:$F$445,0))</f>
        <v>125.2015771995201</v>
      </c>
      <c r="J36" s="25">
        <f>INDEX('Omkostningsindeks og vægte'!J$20:J$445,MATCH($F36,'Omkostningsindeks og vægte'!$F$20:$F$445,0))</f>
        <v>3.51</v>
      </c>
      <c r="K36" s="25">
        <f>INDEX('Omkostningsindeks og vægte'!K$20:K$445,MATCH($F36,'Omkostningsindeks og vægte'!$F$20:$F$445,0))</f>
        <v>147.80000000000001</v>
      </c>
      <c r="L36" s="26">
        <f>INDEX('Omkostningsindeks og vægte'!L$20:L$445,MATCH($F36,'Omkostningsindeks og vægte'!$F$20:$F$445,0))</f>
        <v>137.83784397696471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45323</v>
      </c>
      <c r="G37" s="25">
        <f>INDEX('Omkostningsindeks og vægte'!G$20:G$445,MATCH($F37,'Omkostningsindeks og vægte'!$F$20:$F$445,0))</f>
        <v>155.05035000000001</v>
      </c>
      <c r="H37" s="25">
        <f>INDEX('Omkostningsindeks og vægte'!H$20:H$445,MATCH($F37,'Omkostningsindeks og vægte'!$F$20:$F$445,0))</f>
        <v>153.18336673346695</v>
      </c>
      <c r="I37" s="25">
        <f>INDEX('Omkostningsindeks og vægte'!I$20:I$445,MATCH($F37,'Omkostningsindeks og vægte'!$F$20:$F$445,0))</f>
        <v>124.99882160891359</v>
      </c>
      <c r="J37" s="25">
        <f>INDEX('Omkostningsindeks og vægte'!J$20:J$445,MATCH($F37,'Omkostningsindeks og vægte'!$F$20:$F$445,0))</f>
        <v>3.18</v>
      </c>
      <c r="K37" s="25">
        <f>INDEX('Omkostningsindeks og vægte'!K$20:K$445,MATCH($F37,'Omkostningsindeks og vægte'!$F$20:$F$445,0))</f>
        <v>150.30000000000001</v>
      </c>
      <c r="L37" s="26">
        <f>INDEX('Omkostningsindeks og vægte'!L$20:L$445,MATCH($F37,'Omkostningsindeks og vægte'!$F$20:$F$445,0))</f>
        <v>137.45247606417558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45352</v>
      </c>
      <c r="G38" s="25">
        <f>INDEX('Omkostningsindeks og vægte'!G$20:G$445,MATCH($F38,'Omkostningsindeks og vægte'!$F$20:$F$445,0))</f>
        <v>155.05035000000001</v>
      </c>
      <c r="H38" s="25">
        <f>INDEX('Omkostningsindeks og vægte'!H$20:H$445,MATCH($F38,'Omkostningsindeks og vægte'!$F$20:$F$445,0))</f>
        <v>154.62725450901803</v>
      </c>
      <c r="I38" s="25">
        <f>INDEX('Omkostningsindeks og vægte'!I$20:I$445,MATCH($F38,'Omkostningsindeks og vægte'!$F$20:$F$445,0))</f>
        <v>123.98504365588104</v>
      </c>
      <c r="J38" s="25">
        <f>INDEX('Omkostningsindeks og vægte'!J$20:J$445,MATCH($F38,'Omkostningsindeks og vægte'!$F$20:$F$445,0))</f>
        <v>3.23</v>
      </c>
      <c r="K38" s="25">
        <f>INDEX('Omkostningsindeks og vægte'!K$20:K$445,MATCH($F38,'Omkostningsindeks og vægte'!$F$20:$F$445,0))</f>
        <v>166.1</v>
      </c>
      <c r="L38" s="26">
        <f>INDEX('Omkostningsindeks og vægte'!L$20:L$445,MATCH($F38,'Omkostningsindeks og vægte'!$F$20:$F$445,0))</f>
        <v>138.67888404177921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45383</v>
      </c>
      <c r="G39" s="25">
        <f>INDEX('Omkostningsindeks og vægte'!G$20:G$445,MATCH($F39,'Omkostningsindeks og vægte'!$F$20:$F$445,0))</f>
        <v>156.36348000000001</v>
      </c>
      <c r="H39" s="25">
        <f>INDEX('Omkostningsindeks og vægte'!H$20:H$445,MATCH($F39,'Omkostningsindeks og vægte'!$F$20:$F$445,0))</f>
        <v>155.41482965931866</v>
      </c>
      <c r="I39" s="25">
        <f>INDEX('Omkostningsindeks og vægte'!I$20:I$445,MATCH($F39,'Omkostningsindeks og vægte'!$F$20:$F$445,0))</f>
        <v>124.28917704179081</v>
      </c>
      <c r="J39" s="25">
        <f>INDEX('Omkostningsindeks og vægte'!J$20:J$445,MATCH($F39,'Omkostningsindeks og vægte'!$F$20:$F$445,0))</f>
        <v>3.38</v>
      </c>
      <c r="K39" s="25">
        <f>INDEX('Omkostningsindeks og vægte'!K$20:K$445,MATCH($F39,'Omkostningsindeks og vægte'!$F$20:$F$445,0))</f>
        <v>162</v>
      </c>
      <c r="L39" s="26">
        <f>INDEX('Omkostningsindeks og vægte'!L$20:L$445,MATCH($F39,'Omkostningsindeks og vægte'!$F$20:$F$445,0))</f>
        <v>139.51681721738859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45413</v>
      </c>
      <c r="G40" s="25">
        <f>INDEX('Omkostningsindeks og vægte'!G$20:G$445,MATCH($F40,'Omkostningsindeks og vægte'!$F$20:$F$445,0))</f>
        <v>156.36348000000001</v>
      </c>
      <c r="H40" s="25">
        <f>INDEX('Omkostningsindeks og vægte'!H$20:H$445,MATCH($F40,'Omkostningsindeks og vægte'!$F$20:$F$445,0))</f>
        <v>155.41482965931866</v>
      </c>
      <c r="I40" s="25">
        <f>INDEX('Omkostningsindeks og vægte'!I$20:I$445,MATCH($F40,'Omkostningsindeks og vægte'!$F$20:$F$445,0))</f>
        <v>123.88366586057779</v>
      </c>
      <c r="J40" s="25">
        <f>INDEX('Omkostningsindeks og vægte'!J$20:J$445,MATCH($F40,'Omkostningsindeks og vægte'!$F$20:$F$445,0))</f>
        <v>3.39</v>
      </c>
      <c r="K40" s="25">
        <f>INDEX('Omkostningsindeks og vægte'!K$20:K$445,MATCH($F40,'Omkostningsindeks og vægte'!$F$20:$F$445,0))</f>
        <v>161.1</v>
      </c>
      <c r="L40" s="26">
        <f>INDEX('Omkostningsindeks og vægte'!L$20:L$445,MATCH($F40,'Omkostningsindeks og vægte'!$F$20:$F$445,0))</f>
        <v>139.42451265591916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45444</v>
      </c>
      <c r="G41" s="25">
        <f>INDEX('Omkostningsindeks og vægte'!G$20:G$445,MATCH($F41,'Omkostningsindeks og vægte'!$F$20:$F$445,0))</f>
        <v>156.36348000000001</v>
      </c>
      <c r="H41" s="25">
        <f>INDEX('Omkostningsindeks og vægte'!H$20:H$445,MATCH($F41,'Omkostningsindeks og vægte'!$F$20:$F$445,0))</f>
        <v>155.54609218436875</v>
      </c>
      <c r="I41" s="25">
        <f>INDEX('Omkostningsindeks og vægte'!I$20:I$445,MATCH($F41,'Omkostningsindeks og vægte'!$F$20:$F$445,0))</f>
        <v>124.39055483709407</v>
      </c>
      <c r="J41" s="25">
        <f>INDEX('Omkostningsindeks og vægte'!J$20:J$445,MATCH($F41,'Omkostningsindeks og vægte'!$F$20:$F$445,0))</f>
        <v>3.43</v>
      </c>
      <c r="K41" s="25">
        <f>INDEX('Omkostningsindeks og vægte'!K$20:K$445,MATCH($F41,'Omkostningsindeks og vægte'!$F$20:$F$445,0))</f>
        <v>127.9</v>
      </c>
      <c r="L41" s="26">
        <f>INDEX('Omkostningsindeks og vægte'!L$20:L$445,MATCH($F41,'Omkostningsindeks og vægte'!$F$20:$F$445,0))</f>
        <v>137.13984679103868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45474</v>
      </c>
      <c r="G42" s="25">
        <f>INDEX('Omkostningsindeks og vægte'!G$20:G$445,MATCH($F42,'Omkostningsindeks og vægte'!$F$20:$F$445,0))</f>
        <v>157.67660999999998</v>
      </c>
      <c r="H42" s="25">
        <f>INDEX('Omkostningsindeks og vægte'!H$20:H$445,MATCH($F42,'Omkostningsindeks og vægte'!$F$20:$F$445,0))</f>
        <v>155.54609218436875</v>
      </c>
      <c r="I42" s="25">
        <f>INDEX('Omkostningsindeks og vægte'!I$20:I$445,MATCH($F42,'Omkostningsindeks og vægte'!$F$20:$F$445,0))</f>
        <v>124.89744381361034</v>
      </c>
      <c r="J42" s="25">
        <f>INDEX('Omkostningsindeks og vægte'!J$20:J$445,MATCH($F42,'Omkostningsindeks og vægte'!$F$20:$F$445,0))</f>
        <v>3.49</v>
      </c>
      <c r="K42" s="25">
        <f>INDEX('Omkostningsindeks og vægte'!K$20:K$445,MATCH($F42,'Omkostningsindeks og vægte'!$F$20:$F$445,0))</f>
        <v>127.9</v>
      </c>
      <c r="L42" s="26">
        <f>INDEX('Omkostningsindeks og vægte'!L$20:L$445,MATCH($F42,'Omkostningsindeks og vægte'!$F$20:$F$445,0))</f>
        <v>138.1023175632821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45505</v>
      </c>
      <c r="G43" s="25">
        <f>INDEX('Omkostningsindeks og vægte'!G$20:G$445,MATCH($F43,'Omkostningsindeks og vægte'!$F$20:$F$445,0))</f>
        <v>157.67660999999998</v>
      </c>
      <c r="H43" s="25">
        <f>INDEX('Omkostningsindeks og vægte'!H$20:H$445,MATCH($F43,'Omkostningsindeks og vægte'!$F$20:$F$445,0))</f>
        <v>155.54609218436875</v>
      </c>
      <c r="I43" s="25">
        <f>INDEX('Omkostningsindeks og vægte'!I$20:I$445,MATCH($F43,'Omkostningsindeks og vægte'!$F$20:$F$445,0))</f>
        <v>124.89744381361034</v>
      </c>
      <c r="J43" s="25">
        <f>INDEX('Omkostningsindeks og vægte'!J$20:J$445,MATCH($F43,'Omkostningsindeks og vægte'!$F$20:$F$445,0))</f>
        <v>3.4</v>
      </c>
      <c r="K43" s="25">
        <f>INDEX('Omkostningsindeks og vægte'!K$20:K$445,MATCH($F43,'Omkostningsindeks og vægte'!$F$20:$F$445,0))</f>
        <v>129.6</v>
      </c>
      <c r="L43" s="26">
        <f>INDEX('Omkostningsindeks og vægte'!L$20:L$445,MATCH($F43,'Omkostningsindeks og vægte'!$F$20:$F$445,0))</f>
        <v>138.09343049738109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45536</v>
      </c>
      <c r="G44" s="25">
        <f>INDEX('Omkostningsindeks og vægte'!G$20:G$445,MATCH($F44,'Omkostningsindeks og vægte'!$F$20:$F$445,0))</f>
        <v>157.67660999999998</v>
      </c>
      <c r="H44" s="25">
        <f>INDEX('Omkostningsindeks og vægte'!H$20:H$445,MATCH($F44,'Omkostningsindeks og vægte'!$F$20:$F$445,0))</f>
        <v>157.25250501002006</v>
      </c>
      <c r="I44" s="25">
        <f>INDEX('Omkostningsindeks og vægte'!I$20:I$445,MATCH($F44,'Omkostningsindeks og vægte'!$F$20:$F$445,0))</f>
        <v>125.10019940421685</v>
      </c>
      <c r="J44" s="25">
        <f>INDEX('Omkostningsindeks og vægte'!J$20:J$445,MATCH($F44,'Omkostningsindeks og vægte'!$F$20:$F$445,0))</f>
        <v>3.12</v>
      </c>
      <c r="K44" s="25">
        <f>INDEX('Omkostningsindeks og vægte'!K$20:K$445,MATCH($F44,'Omkostningsindeks og vægte'!$F$20:$F$445,0))</f>
        <v>130.4</v>
      </c>
      <c r="L44" s="26">
        <f>INDEX('Omkostningsindeks og vægte'!L$20:L$445,MATCH($F44,'Omkostningsindeks og vægte'!$F$20:$F$445,0))</f>
        <v>137.89434838882423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45566</v>
      </c>
      <c r="G45" s="25">
        <f>INDEX('Omkostningsindeks og vægte'!G$20:G$445,MATCH($F45,'Omkostningsindeks og vægte'!$F$20:$F$445,0))</f>
        <v>160.50489000000002</v>
      </c>
      <c r="H45" s="25">
        <f>INDEX('Omkostningsindeks og vægte'!H$20:H$445,MATCH($F45,'Omkostningsindeks og vægte'!$F$20:$F$445,0))</f>
        <v>156.59619238476955</v>
      </c>
      <c r="I45" s="25">
        <f>INDEX('Omkostningsindeks og vægte'!I$20:I$445,MATCH($F45,'Omkostningsindeks og vægte'!$F$20:$F$445,0))</f>
        <v>125.30295499482335</v>
      </c>
      <c r="J45" s="25">
        <f>INDEX('Omkostningsindeks og vægte'!J$20:J$445,MATCH($F45,'Omkostningsindeks og vægte'!$F$20:$F$445,0))</f>
        <v>3.05</v>
      </c>
      <c r="K45" s="25">
        <f>INDEX('Omkostningsindeks og vægte'!K$20:K$445,MATCH($F45,'Omkostningsindeks og vægte'!$F$20:$F$445,0))</f>
        <v>153.4</v>
      </c>
      <c r="L45" s="26">
        <f>INDEX('Omkostningsindeks og vægte'!L$20:L$445,MATCH($F45,'Omkostningsindeks og vægte'!$F$20:$F$445,0))</f>
        <v>141.19895994311693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45597</v>
      </c>
      <c r="G46" s="25">
        <f>INDEX('Omkostningsindeks og vægte'!G$20:G$445,MATCH($F46,'Omkostningsindeks og vægte'!$F$20:$F$445,0))</f>
        <v>160.50489000000002</v>
      </c>
      <c r="H46" s="25">
        <f>INDEX('Omkostningsindeks og vægte'!H$20:H$445,MATCH($F46,'Omkostningsindeks og vægte'!$F$20:$F$445,0))</f>
        <v>156.07114228456916</v>
      </c>
      <c r="I46" s="25">
        <f>INDEX('Omkostningsindeks og vægte'!I$20:I$445,MATCH($F46,'Omkostningsindeks og vægte'!$F$20:$F$445,0))</f>
        <v>125.2015771995201</v>
      </c>
      <c r="J46" s="25">
        <f>INDEX('Omkostningsindeks og vægte'!J$20:J$445,MATCH($F46,'Omkostningsindeks og vægte'!$F$20:$F$445,0))</f>
        <v>2.82</v>
      </c>
      <c r="K46" s="25">
        <f>INDEX('Omkostningsindeks og vægte'!K$20:K$445,MATCH($F46,'Omkostningsindeks og vægte'!$F$20:$F$445,0))</f>
        <v>136.4</v>
      </c>
      <c r="L46" s="26">
        <f>INDEX('Omkostningsindeks og vægte'!L$20:L$445,MATCH($F46,'Omkostningsindeks og vægte'!$F$20:$F$445,0))</f>
        <v>139.57819612923038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45627</v>
      </c>
      <c r="G47" s="25">
        <f>INDEX('Omkostningsindeks og vægte'!G$20:G$445,MATCH($F47,'Omkostningsindeks og vægte'!$F$20:$F$445,0))</f>
        <v>160.50489000000002</v>
      </c>
      <c r="H47" s="25">
        <f>INDEX('Omkostningsindeks og vægte'!H$20:H$445,MATCH($F47,'Omkostningsindeks og vægte'!$F$20:$F$445,0))</f>
        <v>156.98997995991985</v>
      </c>
      <c r="I47" s="25">
        <f>INDEX('Omkostningsindeks og vægte'!I$20:I$445,MATCH($F47,'Omkostningsindeks og vægte'!$F$20:$F$445,0))</f>
        <v>124.59331042770059</v>
      </c>
      <c r="J47" s="25">
        <f>INDEX('Omkostningsindeks og vægte'!J$20:J$445,MATCH($F47,'Omkostningsindeks og vægte'!$F$20:$F$445,0))</f>
        <v>2.9</v>
      </c>
      <c r="K47" s="25">
        <f>INDEX('Omkostningsindeks og vægte'!K$20:K$445,MATCH($F47,'Omkostningsindeks og vægte'!$F$20:$F$445,0))</f>
        <v>162.80000000000001</v>
      </c>
      <c r="L47" s="26">
        <f>INDEX('Omkostningsindeks og vægte'!L$20:L$445,MATCH($F47,'Omkostningsindeks og vægte'!$F$20:$F$445,0))</f>
        <v>141.61759443385085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45658</v>
      </c>
      <c r="G48" s="25">
        <f>INDEX('Omkostningsindeks og vægte'!G$20:G$445,MATCH($F48,'Omkostningsindeks og vægte'!$F$20:$F$445,0))</f>
        <v>161.11095</v>
      </c>
      <c r="H48" s="25">
        <f>INDEX('Omkostningsindeks og vægte'!H$20:H$445,MATCH($F48,'Omkostningsindeks og vægte'!$F$20:$F$445,0))</f>
        <v>156.46492985971946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2.67</v>
      </c>
      <c r="K48" s="25">
        <f>INDEX('Omkostningsindeks og vægte'!K$20:K$445,MATCH($F48,'Omkostningsindeks og vægte'!$F$20:$F$445,0))</f>
        <v>172.2</v>
      </c>
      <c r="L48" s="26">
        <f>INDEX('Omkostningsindeks og vægte'!L$20:L$445,MATCH($F48,'Omkostningsindeks og vægte'!$F$20:$F$445,0))</f>
        <v>142.3311214036741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45689</v>
      </c>
      <c r="G49" s="25">
        <f>INDEX('Omkostningsindeks og vægte'!G$20:G$445,MATCH($F49,'Omkostningsindeks og vægte'!$F$20:$F$445,0))</f>
        <v>161.11095</v>
      </c>
      <c r="H49" s="25">
        <f>INDEX('Omkostningsindeks og vægte'!H$20:H$445,MATCH($F49,'Omkostningsindeks og vægte'!$F$20:$F$445,0))</f>
        <v>156.07114228456916</v>
      </c>
      <c r="I49" s="25">
        <f>INDEX('Omkostningsindeks og vægte'!I$20:I$445,MATCH($F49,'Omkostningsindeks og vægte'!$F$20:$F$445,0))</f>
        <v>125.20157719952012</v>
      </c>
      <c r="J49" s="25">
        <f>INDEX('Omkostningsindeks og vægte'!J$20:J$445,MATCH($F49,'Omkostningsindeks og vægte'!$F$20:$F$445,0))</f>
        <v>2.82</v>
      </c>
      <c r="K49" s="25">
        <f>INDEX('Omkostningsindeks og vægte'!K$20:K$445,MATCH($F49,'Omkostningsindeks og vægte'!$F$20:$F$445,0))</f>
        <v>163.69999999999999</v>
      </c>
      <c r="L49" s="26">
        <f>INDEX('Omkostningsindeks og vægte'!L$20:L$445,MATCH($F49,'Omkostningsindeks og vægte'!$F$20:$F$445,0))</f>
        <v>141.93594208166851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45717</v>
      </c>
      <c r="G50" s="25">
        <f>INDEX('Omkostningsindeks og vægte'!G$20:G$445,MATCH($F50,'Omkostningsindeks og vægte'!$F$20:$F$445,0))</f>
        <v>161.11095</v>
      </c>
      <c r="H50" s="25">
        <f>INDEX('Omkostningsindeks og vægte'!H$20:H$445,MATCH($F50,'Omkostningsindeks og vægte'!$F$20:$F$445,0))</f>
        <v>156.98997995991985</v>
      </c>
      <c r="I50" s="25">
        <f>INDEX('Omkostningsindeks og vægte'!I$20:I$445,MATCH($F50,'Omkostningsindeks og vægte'!$F$20:$F$445,0))</f>
        <v>124.43144447509424</v>
      </c>
      <c r="J50" s="25">
        <f>INDEX('Omkostningsindeks og vægte'!J$20:J$445,MATCH($F50,'Omkostningsindeks og vægte'!$F$20:$F$445,0))</f>
        <v>2.73</v>
      </c>
      <c r="K50" s="25">
        <f>INDEX('Omkostningsindeks og vægte'!K$20:K$445,MATCH($F50,'Omkostningsindeks og vægte'!$F$20:$F$445,0))</f>
        <v>167.2</v>
      </c>
      <c r="L50" s="26">
        <f>INDEX('Omkostningsindeks og vægte'!L$20:L$445,MATCH($F50,'Omkostningsindeks og vægte'!$F$20:$F$445,0))</f>
        <v>142.04977417943354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45748</v>
      </c>
      <c r="G51" s="25">
        <f>INDEX('Omkostningsindeks og vægte'!G$20:G$445,MATCH($F51,'Omkostningsindeks og vægte'!$F$20:$F$445,0))</f>
        <v>162.53213720930231</v>
      </c>
      <c r="H51" s="25">
        <f>INDEX('Omkostningsindeks og vægte'!H$20:H$445,MATCH($F51,'Omkostningsindeks og vægte'!$F$20:$F$445,0))</f>
        <v>158.56513026052104</v>
      </c>
      <c r="I51" s="25">
        <f>INDEX('Omkostningsindeks og vægte'!I$20:I$445,MATCH($F51,'Omkostningsindeks og vægte'!$F$20:$F$445,0))</f>
        <v>124.21140655382972</v>
      </c>
      <c r="J51" s="25">
        <f>INDEX('Omkostningsindeks og vægte'!J$20:J$445,MATCH($F51,'Omkostningsindeks og vægte'!$F$20:$F$445,0))</f>
        <v>2.69</v>
      </c>
      <c r="K51" s="25">
        <f>INDEX('Omkostningsindeks og vægte'!K$20:K$445,MATCH($F51,'Omkostningsindeks og vægte'!$F$20:$F$445,0))</f>
        <v>182.6</v>
      </c>
      <c r="L51" s="26">
        <f>INDEX('Omkostningsindeks og vægte'!L$20:L$445,MATCH($F51,'Omkostningsindeks og vægte'!$F$20:$F$445,0))</f>
        <v>144.09697183388528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45778</v>
      </c>
      <c r="G52" s="25">
        <f>INDEX('Omkostningsindeks og vægte'!G$20:G$445,MATCH($F52,'Omkostningsindeks og vægte'!$F$20:$F$445,0))</f>
        <v>162.53213720930231</v>
      </c>
      <c r="H52" s="25">
        <f>INDEX('Omkostningsindeks og vægte'!H$20:H$445,MATCH($F52,'Omkostningsindeks og vægte'!$F$20:$F$445,0))</f>
        <v>157.77755511022045</v>
      </c>
      <c r="I52" s="25">
        <f>INDEX('Omkostningsindeks og vægte'!I$20:I$445,MATCH($F52,'Omkostningsindeks og vægte'!$F$20:$F$445,0))</f>
        <v>124.10138759319744</v>
      </c>
      <c r="J52" s="25">
        <f>INDEX('Omkostningsindeks og vægte'!J$20:J$445,MATCH($F52,'Omkostningsindeks og vægte'!$F$20:$F$445,0))</f>
        <v>2.75</v>
      </c>
      <c r="K52" s="25">
        <f>INDEX('Omkostningsindeks og vægte'!K$20:K$445,MATCH($F52,'Omkostningsindeks og vægte'!$F$20:$F$445,0))</f>
        <v>154.4</v>
      </c>
      <c r="L52" s="26">
        <f>INDEX('Omkostningsindeks og vægte'!L$20:L$445,MATCH($F52,'Omkostningsindeks og vægte'!$F$20:$F$445,0))</f>
        <v>142.06884391526717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45809</v>
      </c>
      <c r="G53" s="25">
        <f>INDEX('Omkostningsindeks og vægte'!G$20:G$445,MATCH($F53,'Omkostningsindeks og vægte'!$F$20:$F$445,0))</f>
        <v>162.53213720930231</v>
      </c>
      <c r="H53" s="25">
        <f>INDEX('Omkostningsindeks og vægte'!H$20:H$445,MATCH($F53,'Omkostningsindeks og vægte'!$F$20:$F$445,0))</f>
        <v>157.90881763527054</v>
      </c>
      <c r="I53" s="25">
        <f>INDEX('Omkostningsindeks og vægte'!I$20:I$445,MATCH($F53,'Omkostningsindeks og vægte'!$F$20:$F$445,0))</f>
        <v>126.08172888457825</v>
      </c>
      <c r="J53" s="25">
        <f>INDEX('Omkostningsindeks og vægte'!J$20:J$445,MATCH($F53,'Omkostningsindeks og vægte'!$F$20:$F$445,0))</f>
        <v>2.61</v>
      </c>
      <c r="K53" s="25">
        <f>INDEX('Omkostningsindeks og vægte'!K$20:K$445,MATCH($F53,'Omkostningsindeks og vægte'!$F$20:$F$445,0))</f>
        <v>124.5</v>
      </c>
      <c r="L53" s="26">
        <f>INDEX('Omkostningsindeks og vægte'!L$20:L$445,MATCH($F53,'Omkostningsindeks og vægte'!$F$20:$F$445,0))</f>
        <v>139.91090340324214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45839</v>
      </c>
      <c r="G54" s="25">
        <f>INDEX('Omkostningsindeks og vægte'!G$20:G$445,MATCH($F54,'Omkostningsindeks og vægte'!$F$20:$F$445,0))</f>
        <v>163.17813139534883</v>
      </c>
      <c r="H54" s="25">
        <f>INDEX('Omkostningsindeks og vægte'!H$20:H$445,MATCH($F54,'Omkostningsindeks og vægte'!$F$20:$F$445,0))</f>
        <v>158.04008016032066</v>
      </c>
      <c r="I54" s="25">
        <f>INDEX('Omkostningsindeks og vægte'!I$20:I$445,MATCH($F54,'Omkostningsindeks og vægte'!$F$20:$F$445,0))</f>
        <v>126.41178576647506</v>
      </c>
      <c r="J54" s="25">
        <f>INDEX('Omkostningsindeks og vægte'!J$20:J$445,MATCH($F54,'Omkostningsindeks og vægte'!$F$20:$F$445,0))</f>
        <v>2.67</v>
      </c>
      <c r="K54" s="25">
        <f>INDEX('Omkostningsindeks og vægte'!K$20:K$445,MATCH($F54,'Omkostningsindeks og vægte'!$F$20:$F$445,0))</f>
        <v>123.7</v>
      </c>
      <c r="L54" s="26">
        <f>INDEX('Omkostningsindeks og vægte'!L$20:L$445,MATCH($F54,'Omkostningsindeks og vægte'!$F$20:$F$445,0))</f>
        <v>140.38969230578314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45870</v>
      </c>
      <c r="G55" s="25">
        <f>INDEX('Omkostningsindeks og vægte'!G$20:G$445,MATCH($F55,'Omkostningsindeks og vægte'!$F$20:$F$445,0))</f>
        <v>163.17813139534883</v>
      </c>
      <c r="H55" s="25">
        <f>INDEX('Omkostningsindeks og vægte'!H$20:H$445,MATCH($F55,'Omkostningsindeks og vægte'!$F$20:$F$445,0))</f>
        <v>158.43386773547095</v>
      </c>
      <c r="I55" s="25">
        <f>INDEX('Omkostningsindeks og vægte'!I$20:I$445,MATCH($F55,'Omkostningsindeks og vægte'!$F$20:$F$445,0))</f>
        <v>125.86169096331372</v>
      </c>
      <c r="J55" s="25">
        <f>INDEX('Omkostningsindeks og vægte'!J$20:J$445,MATCH($F55,'Omkostningsindeks og vægte'!$F$20:$F$445,0))</f>
        <v>2.75</v>
      </c>
      <c r="K55" s="25">
        <f>INDEX('Omkostningsindeks og vægte'!K$20:K$445,MATCH($F55,'Omkostningsindeks og vægte'!$F$20:$F$445,0))</f>
        <v>116</v>
      </c>
      <c r="L55" s="26">
        <f>INDEX('Omkostningsindeks og vægte'!L$20:L$445,MATCH($F55,'Omkostningsindeks og vægte'!$F$20:$F$445,0))</f>
        <v>139.92315405677957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45901</v>
      </c>
      <c r="G56" s="25">
        <f>INDEX('Omkostningsindeks og vægte'!G$20:G$445,MATCH($F56,'Omkostningsindeks og vægte'!$F$20:$F$445,0))</f>
        <v>163.17813139534883</v>
      </c>
      <c r="H56" s="25">
        <f>INDEX('Omkostningsindeks og vægte'!H$20:H$445,MATCH($F56,'Omkostningsindeks og vægte'!$F$20:$F$445,0))</f>
        <v>160.79659318637275</v>
      </c>
      <c r="I56" s="25">
        <f>INDEX('Omkostningsindeks og vægte'!I$20:I$445,MATCH($F56,'Omkostningsindeks og vægte'!$F$20:$F$445,0))</f>
        <v>126.30176680584279</v>
      </c>
      <c r="J56" s="25">
        <f>INDEX('Omkostningsindeks og vægte'!J$20:J$445,MATCH($F56,'Omkostningsindeks og vægte'!$F$20:$F$445,0))</f>
        <v>2.69</v>
      </c>
      <c r="K56" s="25">
        <f>INDEX('Omkostningsindeks og vægte'!K$20:K$445,MATCH($F56,'Omkostningsindeks og vægte'!$F$20:$F$445,0))</f>
        <v>132.19999999999999</v>
      </c>
      <c r="L56" s="26">
        <f>INDEX('Omkostningsindeks og vægte'!L$20:L$445,MATCH($F56,'Omkostningsindeks og vægte'!$F$20:$F$445,0))</f>
        <v>141.23844718241696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45931</v>
      </c>
      <c r="G57" s="25">
        <f>INDEX('Omkostningsindeks og vægte'!G$20:G$445,MATCH($F57,'Omkostningsindeks og vægte'!$F$20:$F$445,0))</f>
        <v>166.7956988372093</v>
      </c>
      <c r="H57" s="25">
        <f>INDEX('Omkostningsindeks og vægte'!H$20:H$445,MATCH($F57,'Omkostningsindeks og vægte'!$F$20:$F$445,0))</f>
        <v>159.74649298597197</v>
      </c>
      <c r="I57" s="25">
        <f>INDEX('Omkostningsindeks og vægte'!I$20:I$445,MATCH($F57,'Omkostningsindeks og vægte'!$F$20:$F$445,0))</f>
        <v>124.65148239635877</v>
      </c>
      <c r="J57" s="25">
        <f>INDEX('Omkostningsindeks og vægte'!J$20:J$445,MATCH($F57,'Omkostningsindeks og vægte'!$F$20:$F$445,0))</f>
        <v>2.73</v>
      </c>
      <c r="K57" s="25">
        <f>INDEX('Omkostningsindeks og vægte'!K$20:K$445,MATCH($F57,'Omkostningsindeks og vægte'!$F$20:$F$445,0))</f>
        <v>123.7</v>
      </c>
      <c r="L57" s="26">
        <f>INDEX('Omkostningsindeks og vægte'!L$20:L$445,MATCH($F57,'Omkostningsindeks og vægte'!$F$20:$F$445,0))</f>
        <v>142.69456569161625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45962</v>
      </c>
      <c r="G58" s="27">
        <f>INDEX('Omkostningsindeks og vægte'!G$20:G$445,MATCH($F58,'Omkostningsindeks og vægte'!$F$20:$F$445,0))</f>
        <v>166.7956988372093</v>
      </c>
      <c r="H58" s="25">
        <f>INDEX('Omkostningsindeks og vægte'!H$20:H$445,MATCH($F58,'Omkostningsindeks og vægte'!$F$20:$F$445,0))</f>
        <v>159.61523046092185</v>
      </c>
      <c r="I58" s="25">
        <f>INDEX('Omkostningsindeks og vægte'!I$20:I$445,MATCH($F58,'Omkostningsindeks og vægte'!$F$20:$F$445,0))</f>
        <v>124.65148239635877</v>
      </c>
      <c r="J58" s="25">
        <f>INDEX('Omkostningsindeks og vægte'!J$20:J$445,MATCH($F58,'Omkostningsindeks og vægte'!$F$20:$F$445,0))</f>
        <v>2.76</v>
      </c>
      <c r="K58" s="25">
        <f>INDEX('Omkostningsindeks og vægte'!K$20:K$445,MATCH($F58,'Omkostningsindeks og vægte'!$F$20:$F$445,0))</f>
        <v>116</v>
      </c>
      <c r="L58" s="26">
        <f>INDEX('Omkostningsindeks og vægte'!L$20:L$445,MATCH($F58,'Omkostningsindeks og vægte'!$F$20:$F$445,0))</f>
        <v>142.170391585651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45992</v>
      </c>
      <c r="G59" s="25">
        <f>INDEX('Omkostningsindeks og vægte'!G$20:G$445,MATCH($F59,'Omkostningsindeks og vægte'!$F$20:$F$445,0))</f>
        <v>166.7956988372093</v>
      </c>
      <c r="H59" s="25">
        <f>INDEX('Omkostningsindeks og vægte'!H$20:H$445,MATCH($F59,'Omkostningsindeks og vægte'!$F$20:$F$445,0))</f>
        <v>160.27154308617236</v>
      </c>
      <c r="I59" s="25">
        <f>INDEX('Omkostningsindeks og vægte'!I$20:I$445,MATCH($F59,'Omkostningsindeks og vægte'!$F$20:$F$445,0))</f>
        <v>126.30176680584279</v>
      </c>
      <c r="J59" s="25">
        <f>INDEX('Omkostningsindeks og vægte'!J$20:J$445,MATCH($F59,'Omkostningsindeks og vægte'!$F$20:$F$445,0))</f>
        <v>2.68</v>
      </c>
      <c r="K59" s="25">
        <f>INDEX('Omkostningsindeks og vægte'!K$20:K$445,MATCH($F59,'Omkostningsindeks og vægte'!$F$20:$F$445,0))</f>
        <v>146.69999999999999</v>
      </c>
      <c r="L59" s="26">
        <f>INDEX('Omkostningsindeks og vægte'!L$20:L$445,MATCH($F59,'Omkostningsindeks og vægte'!$F$20:$F$445,0))</f>
        <v>144.4987272907901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46023</v>
      </c>
      <c r="G60" s="25">
        <f>INDEX('Omkostningsindeks og vægte'!G$20:G$445,MATCH($F60,'Omkostningsindeks og vægte'!$F$20:$F$445,0))</f>
        <v>166.27890348837207</v>
      </c>
      <c r="H60" s="25">
        <f>INDEX('Omkostningsindeks og vægte'!H$20:H$445,MATCH($F60,'Omkostningsindeks og vægte'!$F$20:$F$445,0))</f>
        <v>159.74649298597197</v>
      </c>
      <c r="I60" s="25">
        <f>INDEX('Omkostningsindeks og vægte'!I$20:I$445,MATCH($F60,'Omkostningsindeks og vægte'!$F$20:$F$445,0))</f>
        <v>125.42161512078465</v>
      </c>
      <c r="J60" s="25">
        <f>INDEX('Omkostningsindeks og vægte'!J$20:J$445,MATCH($F60,'Omkostningsindeks og vægte'!$F$20:$F$445,0))</f>
        <v>2.69</v>
      </c>
      <c r="K60" s="25">
        <f>INDEX('Omkostningsindeks og vægte'!K$20:K$445,MATCH($F60,'Omkostningsindeks og vægte'!$F$20:$F$445,0))</f>
        <v>145.9</v>
      </c>
      <c r="L60" s="26">
        <f>INDEX('Omkostningsindeks og vægte'!L$20:L$445,MATCH($F60,'Omkostningsindeks og vægte'!$F$20:$F$445,0))</f>
        <v>144.00028256289369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46054</v>
      </c>
      <c r="G61" s="25">
        <f>INDEX('Omkostningsindeks og vægte'!G$20:G$445,MATCH($F61,'Omkostningsindeks og vægte'!$F$20:$F$445,0))</f>
        <v>166.27890348837207</v>
      </c>
      <c r="H61" s="25">
        <f>INDEX('Omkostningsindeks og vægte'!H$20:H$445,MATCH($F61,'Omkostningsindeks og vægte'!$F$20:$F$445,0))</f>
        <v>159.09018036072146</v>
      </c>
      <c r="I61" s="25">
        <f>INDEX('Omkostningsindeks og vægte'!I$20:I$445,MATCH($F61,'Omkostningsindeks og vægte'!$F$20:$F$445,0))</f>
        <v>124.32142551446198</v>
      </c>
      <c r="J61" s="25">
        <f>INDEX('Omkostningsindeks og vægte'!J$20:J$445,MATCH($F61,'Omkostningsindeks og vægte'!$F$20:$F$445,0))</f>
        <v>2.79</v>
      </c>
      <c r="K61" s="25">
        <f>INDEX('Omkostningsindeks og vægte'!K$20:K$445,MATCH($F61,'Omkostningsindeks og vægte'!$F$20:$F$445,0))</f>
        <v>140.80000000000001</v>
      </c>
      <c r="L61" s="26">
        <f>INDEX('Omkostningsindeks og vægte'!L$20:L$445,MATCH($F61,'Omkostningsindeks og vægte'!$F$20:$F$445,0))</f>
        <v>143.61302182625812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46082</v>
      </c>
      <c r="G62" s="25">
        <f>INDEX('Omkostningsindeks og vægte'!G$20:G$445,MATCH($F62,'Omkostningsindeks og vægte'!$F$20:$F$445,0))</f>
        <v>166.27890348837207</v>
      </c>
      <c r="H62" s="25">
        <f>INDEX('Omkostningsindeks og vægte'!H$20:H$445,MATCH($F62,'Omkostningsindeks og vægte'!$F$20:$F$445,0))</f>
        <v>158.18427224078528</v>
      </c>
      <c r="I62" s="25">
        <f>INDEX('Omkostningsindeks og vægte'!I$20:I$445,MATCH($F62,'Omkostningsindeks og vægte'!$F$20:$F$445,0))</f>
        <v>123.11121694750705</v>
      </c>
      <c r="J62" s="25">
        <f>INDEX('Omkostningsindeks og vægte'!J$20:J$445,MATCH($F62,'Omkostningsindeks og vægte'!$F$20:$F$445,0))</f>
        <v>2.76</v>
      </c>
      <c r="K62" s="25">
        <f>INDEX('Omkostningsindeks og vægte'!K$20:K$445,MATCH($F62,'Omkostningsindeks og vægte'!$F$20:$F$445,0))</f>
        <v>154.4447086801427</v>
      </c>
      <c r="L62" s="26">
        <f>INDEX('Omkostningsindeks og vægte'!L$20:L$445,MATCH($F62,'Omkostningsindeks og vægte'!$F$20:$F$445,0))</f>
        <v>144.36251815191096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46113</v>
      </c>
      <c r="G63" s="25">
        <f>INDEX('Omkostningsindeks og vægte'!G$20:G$445,MATCH($F63,'Omkostningsindeks og vægte'!$F$20:$F$445,0))</f>
        <v>167.31249418604651</v>
      </c>
      <c r="H63" s="25">
        <f>INDEX('Omkostningsindeks og vægte'!H$20:H$445,MATCH($F63,'Omkostningsindeks og vægte'!$F$20:$F$445,0))</f>
        <v>159.78947785681257</v>
      </c>
      <c r="I63" s="25">
        <f>INDEX('Omkostningsindeks og vægte'!I$20:I$445,MATCH($F63,'Omkostningsindeks og vægte'!$F$20:$F$445,0))</f>
        <v>123.66131175066837</v>
      </c>
      <c r="J63" s="25">
        <f>INDEX('Omkostningsindeks og vægte'!J$20:J$445,MATCH($F63,'Omkostningsindeks og vægte'!$F$20:$F$445,0))</f>
        <v>2.67</v>
      </c>
      <c r="K63" s="25">
        <f>INDEX('Omkostningsindeks og vægte'!K$20:K$445,MATCH($F63,'Omkostningsindeks og vægte'!$F$20:$F$445,0))</f>
        <v>168.10336900515259</v>
      </c>
      <c r="L63" s="26">
        <f>INDEX('Omkostningsindeks og vægte'!L$20:L$445,MATCH($F63,'Omkostningsindeks og vægte'!$F$20:$F$445,0))</f>
        <v>146.04911789404935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46143</v>
      </c>
      <c r="G64" s="25">
        <f>INDEX('Omkostningsindeks og vægte'!G$20:G$445,MATCH($F64,'Omkostningsindeks og vægte'!$F$20:$F$445,0))</f>
        <v>167.31249418604651</v>
      </c>
      <c r="H64" s="25">
        <f>INDEX('Omkostningsindeks og vægte'!H$20:H$445,MATCH($F64,'Omkostningsindeks og vægte'!$F$20:$F$445,0))</f>
        <v>159.7259053571679</v>
      </c>
      <c r="I64" s="25">
        <f>INDEX('Omkostningsindeks og vægte'!I$20:I$445,MATCH($F64,'Omkostningsindeks og vægte'!$F$20:$F$445,0))</f>
        <v>125.64165304204919</v>
      </c>
      <c r="J64" s="25">
        <f>INDEX('Omkostningsindeks og vægte'!J$20:J$445,MATCH($F64,'Omkostningsindeks og vægte'!$F$20:$F$445,0))</f>
        <v>3.11</v>
      </c>
      <c r="K64" s="25">
        <f>INDEX('Omkostningsindeks og vægte'!K$20:K$445,MATCH($F64,'Omkostningsindeks og vægte'!$F$20:$F$445,0))</f>
        <v>160.41601268331354</v>
      </c>
      <c r="L64" s="26">
        <f>INDEX('Omkostningsindeks og vægte'!L$20:L$445,MATCH($F64,'Omkostningsindeks og vægte'!$F$20:$F$445,0))</f>
        <v>146.33676033261671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46174</v>
      </c>
      <c r="G65" s="25">
        <f>INDEX('Omkostningsindeks og vægte'!G$20:G$445,MATCH($F65,'Omkostningsindeks og vægte'!$F$20:$F$445,0))</f>
        <v>167.31249418604651</v>
      </c>
      <c r="H65" s="25">
        <f>INDEX('Omkostningsindeks og vægte'!H$20:H$445,MATCH($F65,'Omkostningsindeks og vægte'!$F$20:$F$445,0))</f>
        <v>160.10734035503575</v>
      </c>
      <c r="I65" s="25">
        <f>INDEX('Omkostningsindeks og vægte'!I$20:I$445,MATCH($F65,'Omkostningsindeks og vægte'!$F$20:$F$445,0))</f>
        <v>123.22123590813931</v>
      </c>
      <c r="J65" s="25">
        <f>INDEX('Omkostningsindeks og vægte'!J$20:J$445,MATCH($F65,'Omkostningsindeks og vægte'!$F$20:$F$445,0))</f>
        <v>3.11</v>
      </c>
      <c r="K65" s="25">
        <f>INDEX('Omkostningsindeks og vægte'!K$20:K$445,MATCH($F65,'Omkostningsindeks og vægte'!$F$20:$F$445,0))</f>
        <v>134.82869599682917</v>
      </c>
      <c r="L65" s="26">
        <f>INDEX('Omkostningsindeks og vægte'!L$20:L$445,MATCH($F65,'Omkostningsindeks og vægte'!$F$20:$F$445,0))</f>
        <v>144.26305859754422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46204</v>
      </c>
      <c r="G66" s="30">
        <f>INDEX('Omkostningsindeks og vægte'!G$20:G$445,MATCH($F66,'Omkostningsindeks og vægte'!$F$20:$F$445,0))</f>
        <v>168.08768720930232</v>
      </c>
      <c r="H66" s="30">
        <f>INDEX('Omkostningsindeks og vægte'!H$20:H$445,MATCH($F66,'Omkostningsindeks og vægte'!$F$20:$F$445,0))</f>
        <v>161.0291415998831</v>
      </c>
      <c r="I66" s="30">
        <f>INDEX('Omkostningsindeks og vægte'!I$20:I$445,MATCH($F66,'Omkostningsindeks og vægte'!$F$20:$F$445,0))</f>
        <v>123.44127382940384</v>
      </c>
      <c r="J66" s="30">
        <f>INDEX('Omkostningsindeks og vægte'!J$20:J$445,MATCH($F66,'Omkostningsindeks og vægte'!$F$20:$F$445,0))</f>
        <v>2.92</v>
      </c>
      <c r="K66" s="30">
        <f>INDEX('Omkostningsindeks og vægte'!K$20:K$445,MATCH($F66,'Omkostningsindeks og vægte'!$F$20:$F$445,0))</f>
        <v>145.0692033293698</v>
      </c>
      <c r="L66" s="31">
        <f>INDEX('Omkostningsindeks og vægte'!L$20:L$445,MATCH($F66,'Omkostningsindeks og vægte'!$F$20:$F$445,0))</f>
        <v>145.30617587556497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86</v>
      </c>
      <c r="F67" s="24">
        <v>46235</v>
      </c>
      <c r="G67" s="33">
        <v>168.08768720930232</v>
      </c>
      <c r="H67" s="33">
        <v>161.21420056128625</v>
      </c>
      <c r="I67" s="33">
        <v>124.07665234876013</v>
      </c>
      <c r="J67" s="33">
        <v>2.9666666666666668</v>
      </c>
      <c r="K67" s="33">
        <v>144.67246860979793</v>
      </c>
      <c r="L67" s="33">
        <v>145.42576622045175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46266</v>
      </c>
      <c r="G68" s="33">
        <v>168.08768720930232</v>
      </c>
      <c r="H68" s="33">
        <v>161.3994721973572</v>
      </c>
      <c r="I68" s="33">
        <v>124.71530129663952</v>
      </c>
      <c r="J68" s="33">
        <v>3.0133333333333336</v>
      </c>
      <c r="K68" s="33">
        <v>144.27681887886666</v>
      </c>
      <c r="L68" s="33">
        <v>145.54578857010833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46296</v>
      </c>
      <c r="G69" s="33">
        <v>168.72244740283446</v>
      </c>
      <c r="H69" s="33">
        <v>161.58495675250731</v>
      </c>
      <c r="I69" s="33">
        <v>125.35723750663395</v>
      </c>
      <c r="J69" s="33">
        <v>3.0600000000000005</v>
      </c>
      <c r="K69" s="33">
        <v>143.88225116935308</v>
      </c>
      <c r="L69" s="33">
        <v>146.06370020032148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46327</v>
      </c>
      <c r="G70" s="33">
        <v>169.35960468154269</v>
      </c>
      <c r="H70" s="33">
        <v>161.77065447142886</v>
      </c>
      <c r="I70" s="33">
        <v>126.00247789898145</v>
      </c>
      <c r="J70" s="33">
        <v>3.1066666666666674</v>
      </c>
      <c r="K70" s="33">
        <v>143.48876252214905</v>
      </c>
      <c r="L70" s="33">
        <v>146.58354785747576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46357</v>
      </c>
      <c r="G71" s="33">
        <v>169.99916809769178</v>
      </c>
      <c r="H71" s="33">
        <v>161.95656559909528</v>
      </c>
      <c r="I71" s="33">
        <v>126.65103948101212</v>
      </c>
      <c r="J71" s="33">
        <v>3.1533333333333342</v>
      </c>
      <c r="K71" s="33">
        <v>143.09634998623892</v>
      </c>
      <c r="L71" s="33">
        <v>147.10533876643029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46388</v>
      </c>
      <c r="G72" s="33">
        <v>170.44598319416556</v>
      </c>
      <c r="H72" s="33">
        <v>162.17094011239175</v>
      </c>
      <c r="I72" s="33">
        <v>126.81868168092417</v>
      </c>
      <c r="J72" s="33">
        <v>3.1755555555555564</v>
      </c>
      <c r="K72" s="33">
        <v>144.279069524335</v>
      </c>
      <c r="L72" s="33">
        <v>147.53739744328033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46419</v>
      </c>
      <c r="G73" s="33">
        <v>170.89397267127114</v>
      </c>
      <c r="H73" s="33">
        <v>162.38559838344622</v>
      </c>
      <c r="I73" s="33">
        <v>126.98654578116412</v>
      </c>
      <c r="J73" s="33">
        <v>3.1977777777777785</v>
      </c>
      <c r="K73" s="33">
        <v>145.47156447253712</v>
      </c>
      <c r="L73" s="33">
        <v>147.97094478656066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46447</v>
      </c>
      <c r="G74" s="33">
        <v>171.34313961567656</v>
      </c>
      <c r="H74" s="33">
        <v>162.60054078785592</v>
      </c>
      <c r="I74" s="33">
        <v>127.15463207545133</v>
      </c>
      <c r="J74" s="33">
        <v>3.2200000000000006</v>
      </c>
      <c r="K74" s="33">
        <v>146.67391562653663</v>
      </c>
      <c r="L74" s="33">
        <v>148.40598864326842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46478</v>
      </c>
      <c r="G75" s="33">
        <v>171.79348712216262</v>
      </c>
      <c r="H75" s="33">
        <v>162.81576770171517</v>
      </c>
      <c r="I75" s="33">
        <v>127.32294085789391</v>
      </c>
      <c r="J75" s="33">
        <v>3.2422222222222228</v>
      </c>
      <c r="K75" s="33">
        <v>138.57516769292741</v>
      </c>
      <c r="L75" s="33">
        <v>148.16782410547961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46508</v>
      </c>
      <c r="G76" s="33">
        <v>172.24501829364428</v>
      </c>
      <c r="H76" s="33">
        <v>163.03127950161615</v>
      </c>
      <c r="I76" s="33">
        <v>127.49147242298926</v>
      </c>
      <c r="J76" s="33">
        <v>3.2644444444444449</v>
      </c>
      <c r="K76" s="33">
        <v>130.92360028089874</v>
      </c>
      <c r="L76" s="33">
        <v>147.96285024889141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46539</v>
      </c>
      <c r="G77" s="33">
        <v>172.69773624119199</v>
      </c>
      <c r="H77" s="33">
        <v>163.24707656464952</v>
      </c>
      <c r="I77" s="33">
        <v>127.66022706562462</v>
      </c>
      <c r="J77" s="33">
        <v>3.2866666666666671</v>
      </c>
      <c r="K77" s="33">
        <v>123.69452186769672</v>
      </c>
      <c r="L77" s="33">
        <v>147.78927984047755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46569</v>
      </c>
      <c r="G78" s="34">
        <v>173.15164408405315</v>
      </c>
      <c r="H78" s="34">
        <v>163.46315926840506</v>
      </c>
      <c r="I78" s="34">
        <v>127.82920508107756</v>
      </c>
      <c r="J78" s="34">
        <v>3.3088888888888892</v>
      </c>
      <c r="K78" s="34">
        <v>121.96795769383188</v>
      </c>
      <c r="L78" s="34">
        <v>148.01523266424172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46600</v>
      </c>
      <c r="G79" s="34">
        <v>173.60674494967355</v>
      </c>
      <c r="H79" s="34">
        <v>163.67952799097239</v>
      </c>
      <c r="I79" s="34">
        <v>127.99840676501647</v>
      </c>
      <c r="J79" s="34">
        <v>3.3311111111111114</v>
      </c>
      <c r="K79" s="34">
        <v>120.26549340572966</v>
      </c>
      <c r="L79" s="34">
        <v>148.24372419098819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46631</v>
      </c>
      <c r="G80" s="34">
        <v>174.06304197371907</v>
      </c>
      <c r="H80" s="34">
        <v>163.89618311094151</v>
      </c>
      <c r="I80" s="34">
        <v>128.16783241350112</v>
      </c>
      <c r="J80" s="34">
        <v>3.3533333333333335</v>
      </c>
      <c r="K80" s="34">
        <v>118.58679261016323</v>
      </c>
      <c r="L80" s="34">
        <v>148.47473206778722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46661</v>
      </c>
      <c r="G81" s="34">
        <v>174.52053830009706</v>
      </c>
      <c r="H81" s="34">
        <v>164.1131250074036</v>
      </c>
      <c r="I81" s="34">
        <v>128.33748232298313</v>
      </c>
      <c r="J81" s="34">
        <v>3.3755555555555556</v>
      </c>
      <c r="K81" s="34">
        <v>122.73420766305448</v>
      </c>
      <c r="L81" s="34">
        <v>149.12871863891624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46692</v>
      </c>
      <c r="G82" s="34">
        <v>174.97923708097818</v>
      </c>
      <c r="H82" s="34">
        <v>164.33035405995162</v>
      </c>
      <c r="I82" s="34">
        <v>128.50735679030657</v>
      </c>
      <c r="J82" s="34">
        <v>3.3977777777777778</v>
      </c>
      <c r="K82" s="34">
        <v>127.02667303092889</v>
      </c>
      <c r="L82" s="34">
        <v>149.79401452279058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46722</v>
      </c>
      <c r="G83" s="34">
        <v>175.43914147681804</v>
      </c>
      <c r="H83" s="34">
        <v>164.54787064868097</v>
      </c>
      <c r="I83" s="34">
        <v>128.67745611270843</v>
      </c>
      <c r="J83" s="34">
        <v>3.42</v>
      </c>
      <c r="K83" s="34">
        <v>131.46926165527134</v>
      </c>
      <c r="L83" s="34">
        <v>150.47098936301734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34"/>
      <c r="H84" s="34"/>
      <c r="I84" s="34"/>
      <c r="J84" s="34"/>
      <c r="K84" s="34"/>
      <c r="L84" s="34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34"/>
      <c r="H85" s="34"/>
      <c r="I85" s="34"/>
      <c r="J85" s="34"/>
      <c r="K85" s="34"/>
      <c r="L85" s="3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261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7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65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1" t="s">
        <v>6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67</v>
      </c>
      <c r="H19" s="71" t="s">
        <v>9</v>
      </c>
      <c r="I19" s="71" t="s">
        <v>10</v>
      </c>
      <c r="J19" s="71" t="s">
        <v>11</v>
      </c>
      <c r="K19" s="71" t="s">
        <v>34</v>
      </c>
      <c r="L19" s="71" t="s">
        <v>4</v>
      </c>
      <c r="M19" s="72" t="s">
        <v>13</v>
      </c>
      <c r="N19" s="12"/>
      <c r="O19" s="70" t="s">
        <v>3</v>
      </c>
      <c r="P19" s="71" t="s">
        <v>67</v>
      </c>
      <c r="Q19" s="71" t="s">
        <v>9</v>
      </c>
      <c r="R19" s="71" t="s">
        <v>10</v>
      </c>
      <c r="S19" s="71" t="s">
        <v>11</v>
      </c>
      <c r="T19" s="71" t="s">
        <v>34</v>
      </c>
      <c r="U19" s="71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3">
        <v>94.877593301005618</v>
      </c>
      <c r="M20" s="74"/>
      <c r="N20" s="12"/>
      <c r="O20" s="24">
        <v>38534</v>
      </c>
      <c r="P20" s="75">
        <v>0.65995667797436408</v>
      </c>
      <c r="Q20" s="75">
        <v>9.0588355962377659E-2</v>
      </c>
      <c r="R20" s="75">
        <v>0.10789554046260352</v>
      </c>
      <c r="S20" s="75">
        <v>5.1970306565634942E-2</v>
      </c>
      <c r="T20" s="75">
        <v>8.9589119035019912E-2</v>
      </c>
      <c r="U20" s="75">
        <v>1.0000000000000002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95.24432694047789</v>
      </c>
      <c r="M21" s="76">
        <f>IF(L21="","",L21/L20-1)</f>
        <v>3.8653345506856063E-3</v>
      </c>
      <c r="N21" s="12"/>
      <c r="O21" s="24">
        <v>38565</v>
      </c>
      <c r="P21" s="77">
        <v>0.65741554694659354</v>
      </c>
      <c r="Q21" s="77">
        <v>9.0321362740833064E-2</v>
      </c>
      <c r="R21" s="77">
        <v>0.10791260941055802</v>
      </c>
      <c r="S21" s="77">
        <v>5.0845729621502071E-2</v>
      </c>
      <c r="T21" s="77">
        <v>9.3504751280513276E-2</v>
      </c>
      <c r="U21" s="77">
        <v>0.99999999999999989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95.53955845189823</v>
      </c>
      <c r="M22" s="76">
        <f t="shared" ref="M22:M85" si="0">IF(L22="","",L22/L21-1)</f>
        <v>3.0997280457958354E-3</v>
      </c>
      <c r="N22" s="12"/>
      <c r="O22" s="24">
        <v>38596</v>
      </c>
      <c r="P22" s="77">
        <v>0.65538403467354911</v>
      </c>
      <c r="Q22" s="77">
        <v>8.9960696219173589E-2</v>
      </c>
      <c r="R22" s="77">
        <v>0.10779473278843435</v>
      </c>
      <c r="S22" s="77">
        <v>5.0535006874847625E-2</v>
      </c>
      <c r="T22" s="77">
        <v>9.6325529443995361E-2</v>
      </c>
      <c r="U22" s="77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95.82670073545998</v>
      </c>
      <c r="M23" s="76">
        <f t="shared" si="0"/>
        <v>3.0054805382664362E-3</v>
      </c>
      <c r="N23" s="12"/>
      <c r="O23" s="24">
        <v>38626</v>
      </c>
      <c r="P23" s="77">
        <v>0.65668729396517767</v>
      </c>
      <c r="Q23" s="77">
        <v>8.9691131269687446E-2</v>
      </c>
      <c r="R23" s="77">
        <v>0.10757920032831378</v>
      </c>
      <c r="S23" s="77">
        <v>5.0383580005692326E-2</v>
      </c>
      <c r="T23" s="77">
        <v>9.5658794431128819E-2</v>
      </c>
      <c r="U23" s="77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96.22802314849929</v>
      </c>
      <c r="M24" s="76">
        <f t="shared" si="0"/>
        <v>4.1880019864943829E-3</v>
      </c>
      <c r="N24" s="12"/>
      <c r="O24" s="24">
        <v>38657</v>
      </c>
      <c r="P24" s="77">
        <v>0.65394855611311087</v>
      </c>
      <c r="Q24" s="77">
        <v>9.0045859630341965E-2</v>
      </c>
      <c r="R24" s="77">
        <v>0.1070235139108538</v>
      </c>
      <c r="S24" s="77">
        <v>5.0935967973457535E-2</v>
      </c>
      <c r="T24" s="77">
        <v>9.8046102372235946E-2</v>
      </c>
      <c r="U24" s="77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96.976587390596848</v>
      </c>
      <c r="M25" s="76">
        <f t="shared" si="0"/>
        <v>7.7790670285553531E-3</v>
      </c>
      <c r="N25" s="12"/>
      <c r="O25" s="24">
        <v>38687</v>
      </c>
      <c r="P25" s="77">
        <v>0.64890071396430515</v>
      </c>
      <c r="Q25" s="77">
        <v>8.9270442382903228E-2</v>
      </c>
      <c r="R25" s="77">
        <v>0.10630359463670928</v>
      </c>
      <c r="S25" s="77">
        <v>5.6293169761350868E-2</v>
      </c>
      <c r="T25" s="77">
        <v>9.9232079254731501E-2</v>
      </c>
      <c r="U25" s="77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97.050934674472401</v>
      </c>
      <c r="M26" s="76">
        <f t="shared" si="0"/>
        <v>7.6665188862645728E-4</v>
      </c>
      <c r="N26" s="12"/>
      <c r="O26" s="24">
        <v>38718</v>
      </c>
      <c r="P26" s="77">
        <v>0.65356503591280857</v>
      </c>
      <c r="Q26" s="77">
        <v>8.896118582191459E-2</v>
      </c>
      <c r="R26" s="77">
        <v>0.10600992713138195</v>
      </c>
      <c r="S26" s="77">
        <v>5.745972395677882E-2</v>
      </c>
      <c r="T26" s="77">
        <v>9.4004127177116217E-2</v>
      </c>
      <c r="U26" s="77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96.780044777589495</v>
      </c>
      <c r="M27" s="76">
        <f t="shared" si="0"/>
        <v>-2.7912136837375812E-3</v>
      </c>
      <c r="N27" s="12"/>
      <c r="O27" s="24">
        <v>38749</v>
      </c>
      <c r="P27" s="77">
        <v>0.65539438167919628</v>
      </c>
      <c r="Q27" s="77">
        <v>8.921019052644083E-2</v>
      </c>
      <c r="R27" s="77">
        <v>0.10577458638842821</v>
      </c>
      <c r="S27" s="77">
        <v>5.5952591797896835E-2</v>
      </c>
      <c r="T27" s="77">
        <v>9.3668249608038004E-2</v>
      </c>
      <c r="U27" s="77">
        <v>1.0000000000000002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96.891884464054598</v>
      </c>
      <c r="M28" s="76">
        <f t="shared" si="0"/>
        <v>1.1556068890248294E-3</v>
      </c>
      <c r="N28" s="12"/>
      <c r="O28" s="24">
        <v>38777</v>
      </c>
      <c r="P28" s="77">
        <v>0.6546378776379812</v>
      </c>
      <c r="Q28" s="77">
        <v>8.8785530905726509E-2</v>
      </c>
      <c r="R28" s="77">
        <v>0.10607765457913335</v>
      </c>
      <c r="S28" s="77">
        <v>5.619092326008223E-2</v>
      </c>
      <c r="T28" s="77">
        <v>9.4308013617076761E-2</v>
      </c>
      <c r="U28" s="77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97.576829062683203</v>
      </c>
      <c r="M29" s="76">
        <f t="shared" si="0"/>
        <v>7.0691637634801019E-3</v>
      </c>
      <c r="N29" s="12"/>
      <c r="O29" s="24">
        <v>38808</v>
      </c>
      <c r="P29" s="77">
        <v>0.65517622401049458</v>
      </c>
      <c r="Q29" s="77">
        <v>8.9040725874893215E-2</v>
      </c>
      <c r="R29" s="77">
        <v>0.10491086157787463</v>
      </c>
      <c r="S29" s="77">
        <v>5.7300437227384024E-2</v>
      </c>
      <c r="T29" s="77">
        <v>9.3571751309353551E-2</v>
      </c>
      <c r="U29" s="77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98.005818203007109</v>
      </c>
      <c r="M30" s="76">
        <f t="shared" si="0"/>
        <v>4.3964242786402874E-3</v>
      </c>
      <c r="N30" s="12"/>
      <c r="O30" s="24">
        <v>38838</v>
      </c>
      <c r="P30" s="77">
        <v>0.652308399525659</v>
      </c>
      <c r="Q30" s="77">
        <v>8.896900897678521E-2</v>
      </c>
      <c r="R30" s="77">
        <v>0.10455672995812737</v>
      </c>
      <c r="S30" s="77">
        <v>5.9894617197129608E-2</v>
      </c>
      <c r="T30" s="77">
        <v>9.4271244342298902E-2</v>
      </c>
      <c r="U30" s="77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98.326705537498142</v>
      </c>
      <c r="M31" s="76">
        <f t="shared" si="0"/>
        <v>3.2741661706894298E-3</v>
      </c>
      <c r="N31" s="12"/>
      <c r="O31" s="24">
        <v>38869</v>
      </c>
      <c r="P31" s="77">
        <v>0.65017960346312764</v>
      </c>
      <c r="Q31" s="77">
        <v>8.9074900969822624E-2</v>
      </c>
      <c r="R31" s="77">
        <v>0.10411077185026942</v>
      </c>
      <c r="S31" s="77">
        <v>6.1639374700609137E-2</v>
      </c>
      <c r="T31" s="77">
        <v>9.4995349016171182E-2</v>
      </c>
      <c r="U31" s="77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98.831050706688757</v>
      </c>
      <c r="M32" s="76">
        <f t="shared" si="0"/>
        <v>5.1292796441579913E-3</v>
      </c>
      <c r="N32" s="12"/>
      <c r="O32" s="24">
        <v>38899</v>
      </c>
      <c r="P32" s="77">
        <v>0.65193012485254032</v>
      </c>
      <c r="Q32" s="77">
        <v>8.8699186172271238E-2</v>
      </c>
      <c r="R32" s="77">
        <v>0.10295425544099948</v>
      </c>
      <c r="S32" s="77">
        <v>6.0879363777343654E-2</v>
      </c>
      <c r="T32" s="77">
        <v>9.5537069756845394E-2</v>
      </c>
      <c r="U32" s="77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98.933463617192928</v>
      </c>
      <c r="M33" s="76">
        <f t="shared" si="0"/>
        <v>1.0362422515177716E-3</v>
      </c>
      <c r="N33" s="12"/>
      <c r="O33" s="24">
        <v>38930</v>
      </c>
      <c r="P33" s="77">
        <v>0.65125526662873623</v>
      </c>
      <c r="Q33" s="77">
        <v>8.8843653787563398E-2</v>
      </c>
      <c r="R33" s="77">
        <v>0.10201490558966433</v>
      </c>
      <c r="S33" s="77">
        <v>6.2448001304139668E-2</v>
      </c>
      <c r="T33" s="77">
        <v>9.5438172689896461E-2</v>
      </c>
      <c r="U33" s="77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98.932825106588282</v>
      </c>
      <c r="M34" s="76">
        <f t="shared" si="0"/>
        <v>-6.4539396610330257E-6</v>
      </c>
      <c r="N34" s="12"/>
      <c r="O34" s="24">
        <v>38961</v>
      </c>
      <c r="P34" s="77">
        <v>0.65125946981805805</v>
      </c>
      <c r="Q34" s="77">
        <v>8.8607939344592629E-2</v>
      </c>
      <c r="R34" s="77">
        <v>0.10232785653479134</v>
      </c>
      <c r="S34" s="77">
        <v>6.170673683236879E-2</v>
      </c>
      <c r="T34" s="77">
        <v>9.6097997470189211E-2</v>
      </c>
      <c r="U34" s="77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99.604424377229449</v>
      </c>
      <c r="M35" s="76">
        <f t="shared" si="0"/>
        <v>6.7884372039068719E-3</v>
      </c>
      <c r="N35" s="12"/>
      <c r="O35" s="24">
        <v>38991</v>
      </c>
      <c r="P35" s="77">
        <v>0.65189734735996818</v>
      </c>
      <c r="Q35" s="77">
        <v>8.8010485689206122E-2</v>
      </c>
      <c r="R35" s="77">
        <v>0.10153449845373053</v>
      </c>
      <c r="S35" s="77">
        <v>6.1143335635965766E-2</v>
      </c>
      <c r="T35" s="77">
        <v>9.7414332861129577E-2</v>
      </c>
      <c r="U35" s="77">
        <v>1.0000000000000002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99.181172786653505</v>
      </c>
      <c r="M36" s="76">
        <f t="shared" si="0"/>
        <v>-4.2493252003844573E-3</v>
      </c>
      <c r="N36" s="12"/>
      <c r="O36" s="24">
        <v>39022</v>
      </c>
      <c r="P36" s="77">
        <v>0.65467929257608148</v>
      </c>
      <c r="Q36" s="77">
        <v>8.8700328401303555E-2</v>
      </c>
      <c r="R36" s="77">
        <v>0.10155244534044976</v>
      </c>
      <c r="S36" s="77">
        <v>6.1256300237364857E-2</v>
      </c>
      <c r="T36" s="77">
        <v>9.3811633444800452E-2</v>
      </c>
      <c r="U36" s="77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99.139066493069535</v>
      </c>
      <c r="M37" s="76">
        <f t="shared" si="0"/>
        <v>-4.2453917816176467E-4</v>
      </c>
      <c r="N37" s="12"/>
      <c r="O37" s="24">
        <v>39052</v>
      </c>
      <c r="P37" s="77">
        <v>0.65495734763017543</v>
      </c>
      <c r="Q37" s="77">
        <v>8.8659402398395981E-2</v>
      </c>
      <c r="R37" s="77">
        <v>0.10128393376992445</v>
      </c>
      <c r="S37" s="77">
        <v>6.4390840307018596E-2</v>
      </c>
      <c r="T37" s="77">
        <v>9.0708475894485621E-2</v>
      </c>
      <c r="U37" s="77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99.456920563826344</v>
      </c>
      <c r="M38" s="76">
        <f t="shared" si="0"/>
        <v>3.2061434709900194E-3</v>
      </c>
      <c r="N38" s="12"/>
      <c r="O38" s="24">
        <v>39083</v>
      </c>
      <c r="P38" s="77">
        <v>0.65727116197917224</v>
      </c>
      <c r="Q38" s="77">
        <v>8.8297708515743381E-2</v>
      </c>
      <c r="R38" s="77">
        <v>0.1008566917883289</v>
      </c>
      <c r="S38" s="77">
        <v>6.3447294576529964E-2</v>
      </c>
      <c r="T38" s="77">
        <v>9.0127143140225657E-2</v>
      </c>
      <c r="U38" s="77">
        <v>1.0000000000000002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99.544557199973397</v>
      </c>
      <c r="M39" s="76">
        <f t="shared" si="0"/>
        <v>8.8115171523739377E-4</v>
      </c>
      <c r="N39" s="12"/>
      <c r="O39" s="24">
        <v>39114</v>
      </c>
      <c r="P39" s="77">
        <v>0.65669251624210179</v>
      </c>
      <c r="Q39" s="77">
        <v>8.829825192705501E-2</v>
      </c>
      <c r="R39" s="77">
        <v>0.10097481558612953</v>
      </c>
      <c r="S39" s="77">
        <v>6.4423390730253369E-2</v>
      </c>
      <c r="T39" s="77">
        <v>8.9611025514460235E-2</v>
      </c>
      <c r="U39" s="77">
        <v>0.99999999999999989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99.343026490691486</v>
      </c>
      <c r="M40" s="76">
        <f t="shared" si="0"/>
        <v>-2.0245276582732119E-3</v>
      </c>
      <c r="N40" s="12"/>
      <c r="O40" s="24">
        <v>39142</v>
      </c>
      <c r="P40" s="77">
        <v>0.65802470545812886</v>
      </c>
      <c r="Q40" s="77">
        <v>8.8163627260361657E-2</v>
      </c>
      <c r="R40" s="77">
        <v>0.1014906596421955</v>
      </c>
      <c r="S40" s="77">
        <v>6.5883571363464885E-2</v>
      </c>
      <c r="T40" s="77">
        <v>8.6437436275849044E-2</v>
      </c>
      <c r="U40" s="77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100.28002937770356</v>
      </c>
      <c r="M41" s="76">
        <f t="shared" si="0"/>
        <v>9.4319945758836177E-3</v>
      </c>
      <c r="N41" s="12"/>
      <c r="O41" s="24">
        <v>39173</v>
      </c>
      <c r="P41" s="77">
        <v>0.65749583507918663</v>
      </c>
      <c r="Q41" s="77">
        <v>8.8272292169034886E-2</v>
      </c>
      <c r="R41" s="77">
        <v>0.10095314088868293</v>
      </c>
      <c r="S41" s="77">
        <v>6.4975282824248665E-2</v>
      </c>
      <c r="T41" s="77">
        <v>8.830344903884689E-2</v>
      </c>
      <c r="U41" s="77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100.419258410902</v>
      </c>
      <c r="M42" s="76">
        <f t="shared" si="0"/>
        <v>1.3884023973911308E-3</v>
      </c>
      <c r="N42" s="12"/>
      <c r="O42" s="24">
        <v>39203</v>
      </c>
      <c r="P42" s="77">
        <v>0.65658423195744775</v>
      </c>
      <c r="Q42" s="77">
        <v>8.8537888365284423E-2</v>
      </c>
      <c r="R42" s="77">
        <v>0.10050550173621593</v>
      </c>
      <c r="S42" s="77">
        <v>6.5469747378358534E-2</v>
      </c>
      <c r="T42" s="77">
        <v>8.8902630562693347E-2</v>
      </c>
      <c r="U42" s="77">
        <v>1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100.71335224007852</v>
      </c>
      <c r="M43" s="76">
        <f t="shared" si="0"/>
        <v>2.9286596398983011E-3</v>
      </c>
      <c r="N43" s="12"/>
      <c r="O43" s="24">
        <v>39234</v>
      </c>
      <c r="P43" s="77">
        <v>0.65466693532638154</v>
      </c>
      <c r="Q43" s="77">
        <v>8.8434088513530754E-2</v>
      </c>
      <c r="R43" s="77">
        <v>0.10000750053685713</v>
      </c>
      <c r="S43" s="77">
        <v>6.6881390667515361E-2</v>
      </c>
      <c r="T43" s="77">
        <v>9.0010084955715289E-2</v>
      </c>
      <c r="U43" s="77">
        <v>1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101.57690215916763</v>
      </c>
      <c r="M44" s="76">
        <f t="shared" si="0"/>
        <v>8.5743339873207702E-3</v>
      </c>
      <c r="N44" s="12"/>
      <c r="O44" s="24">
        <v>39264</v>
      </c>
      <c r="P44" s="77">
        <v>0.65526562885381989</v>
      </c>
      <c r="Q44" s="77">
        <v>8.7835696230402091E-2</v>
      </c>
      <c r="R44" s="77">
        <v>9.8954517141307194E-2</v>
      </c>
      <c r="S44" s="77">
        <v>6.8913304611625509E-2</v>
      </c>
      <c r="T44" s="77">
        <v>8.9030853162845383E-2</v>
      </c>
      <c r="U44" s="77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101.97745923585269</v>
      </c>
      <c r="M45" s="76">
        <f t="shared" si="0"/>
        <v>3.9433874057057672E-3</v>
      </c>
      <c r="N45" s="12"/>
      <c r="O45" s="24">
        <v>39295</v>
      </c>
      <c r="P45" s="77">
        <v>0.65269181218185479</v>
      </c>
      <c r="Q45" s="77">
        <v>8.7414275478945022E-2</v>
      </c>
      <c r="R45" s="77">
        <v>9.8565833873378028E-2</v>
      </c>
      <c r="S45" s="77">
        <v>7.0657288264928328E-2</v>
      </c>
      <c r="T45" s="77">
        <v>9.0670790200893844E-2</v>
      </c>
      <c r="U45" s="77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101.87870419452176</v>
      </c>
      <c r="M46" s="76">
        <f t="shared" si="0"/>
        <v>-9.6840068453296624E-4</v>
      </c>
      <c r="N46" s="12"/>
      <c r="O46" s="24">
        <v>39326</v>
      </c>
      <c r="P46" s="77">
        <v>0.6533244920671949</v>
      </c>
      <c r="Q46" s="77">
        <v>8.7116583838547881E-2</v>
      </c>
      <c r="R46" s="77">
        <v>9.8661377619001248E-2</v>
      </c>
      <c r="S46" s="77">
        <v>6.9285335590508701E-2</v>
      </c>
      <c r="T46" s="77">
        <v>9.1612210884747483E-2</v>
      </c>
      <c r="U46" s="77">
        <v>1.0000000000000002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102.55060770997702</v>
      </c>
      <c r="M47" s="76">
        <f t="shared" si="0"/>
        <v>6.5951321305810495E-3</v>
      </c>
      <c r="N47" s="12"/>
      <c r="O47" s="24">
        <v>39356</v>
      </c>
      <c r="P47" s="77">
        <v>0.65637089227381451</v>
      </c>
      <c r="Q47" s="77">
        <v>8.6393834786395979E-2</v>
      </c>
      <c r="R47" s="77">
        <v>9.7814105713449145E-2</v>
      </c>
      <c r="S47" s="77">
        <v>6.8974484110895712E-2</v>
      </c>
      <c r="T47" s="77">
        <v>9.0446683115444779E-2</v>
      </c>
      <c r="U47" s="77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102.8223632354651</v>
      </c>
      <c r="M48" s="76">
        <f t="shared" si="0"/>
        <v>2.6499650422027177E-3</v>
      </c>
      <c r="N48" s="12"/>
      <c r="O48" s="24">
        <v>39387</v>
      </c>
      <c r="P48" s="77">
        <v>0.65463612941550053</v>
      </c>
      <c r="Q48" s="77">
        <v>8.6620198429960923E-2</v>
      </c>
      <c r="R48" s="77">
        <v>9.755558681870799E-2</v>
      </c>
      <c r="S48" s="77">
        <v>6.9077631979834381E-2</v>
      </c>
      <c r="T48" s="77">
        <v>9.2110453355996352E-2</v>
      </c>
      <c r="U48" s="77">
        <v>1.0000000000000002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102.90138671874035</v>
      </c>
      <c r="M49" s="76">
        <f t="shared" si="0"/>
        <v>7.6854373687451627E-4</v>
      </c>
      <c r="N49" s="12"/>
      <c r="O49" s="24">
        <v>39417</v>
      </c>
      <c r="P49" s="77">
        <v>0.65413339928839698</v>
      </c>
      <c r="Q49" s="77">
        <v>8.6856578153719041E-2</v>
      </c>
      <c r="R49" s="77">
        <v>9.738058583930774E-2</v>
      </c>
      <c r="S49" s="77">
        <v>6.9167196344410334E-2</v>
      </c>
      <c r="T49" s="77">
        <v>9.246224037416606E-2</v>
      </c>
      <c r="U49" s="77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82.8</v>
      </c>
      <c r="L50" s="34">
        <v>100</v>
      </c>
      <c r="M50" s="76">
        <f t="shared" si="0"/>
        <v>-2.8195798047607412E-2</v>
      </c>
      <c r="N50" s="12"/>
      <c r="O50" s="24">
        <v>39448</v>
      </c>
      <c r="P50" s="77">
        <v>0.68</v>
      </c>
      <c r="Q50" s="77">
        <v>0.09</v>
      </c>
      <c r="R50" s="77">
        <v>0.1</v>
      </c>
      <c r="S50" s="77">
        <v>7.0000000000000007E-2</v>
      </c>
      <c r="T50" s="77">
        <v>6.0000000000000005E-2</v>
      </c>
      <c r="U50" s="77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82.8</v>
      </c>
      <c r="L51" s="34">
        <v>100.18581398608603</v>
      </c>
      <c r="M51" s="76">
        <f t="shared" si="0"/>
        <v>1.8581398608603639E-3</v>
      </c>
      <c r="N51" s="12"/>
      <c r="O51" s="24">
        <v>39479</v>
      </c>
      <c r="P51" s="77">
        <v>0.67873880836506417</v>
      </c>
      <c r="Q51" s="77">
        <v>8.975530002138471E-2</v>
      </c>
      <c r="R51" s="77">
        <v>9.9403348229390107E-2</v>
      </c>
      <c r="S51" s="77">
        <v>7.22138249990084E-2</v>
      </c>
      <c r="T51" s="77">
        <v>5.9888718385152709E-2</v>
      </c>
      <c r="U51" s="77">
        <v>1.0000000000000002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95.6</v>
      </c>
      <c r="L52" s="34">
        <v>100.73046300994248</v>
      </c>
      <c r="M52" s="76">
        <f t="shared" si="0"/>
        <v>5.4363886680812712E-3</v>
      </c>
      <c r="N52" s="12"/>
      <c r="O52" s="24">
        <v>39508</v>
      </c>
      <c r="P52" s="77">
        <v>0.67506887160131634</v>
      </c>
      <c r="Q52" s="77">
        <v>8.9502064680220358E-2</v>
      </c>
      <c r="R52" s="77">
        <v>9.9786032998558899E-2</v>
      </c>
      <c r="S52" s="77">
        <v>6.6870029734092659E-2</v>
      </c>
      <c r="T52" s="77">
        <v>6.8773000985811836E-2</v>
      </c>
      <c r="U52" s="77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95.6</v>
      </c>
      <c r="L53" s="34">
        <v>101.56395404262641</v>
      </c>
      <c r="M53" s="76">
        <f t="shared" si="0"/>
        <v>8.2744683959374843E-3</v>
      </c>
      <c r="N53" s="12"/>
      <c r="O53" s="24">
        <v>39539</v>
      </c>
      <c r="P53" s="77">
        <v>0.67754349429796246</v>
      </c>
      <c r="Q53" s="77">
        <v>8.9841670804247112E-2</v>
      </c>
      <c r="R53" s="77">
        <v>9.8662930335918678E-2</v>
      </c>
      <c r="S53" s="77">
        <v>6.5743293572026226E-2</v>
      </c>
      <c r="T53" s="77">
        <v>6.8208610989845569E-2</v>
      </c>
      <c r="U53" s="77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95.6</v>
      </c>
      <c r="L54" s="34">
        <v>101.85239097257276</v>
      </c>
      <c r="M54" s="76">
        <f t="shared" si="0"/>
        <v>2.8399537283207987E-3</v>
      </c>
      <c r="N54" s="12"/>
      <c r="O54" s="24">
        <v>39569</v>
      </c>
      <c r="P54" s="77">
        <v>0.67562475126665689</v>
      </c>
      <c r="Q54" s="77">
        <v>8.996977170721486E-2</v>
      </c>
      <c r="R54" s="77">
        <v>9.8383525675371564E-2</v>
      </c>
      <c r="S54" s="77">
        <v>6.8006501092455693E-2</v>
      </c>
      <c r="T54" s="77">
        <v>6.8015450258301094E-2</v>
      </c>
      <c r="U54" s="77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96.3</v>
      </c>
      <c r="L55" s="34">
        <v>102.23653827211449</v>
      </c>
      <c r="M55" s="76">
        <f t="shared" si="0"/>
        <v>3.7716080680438857E-3</v>
      </c>
      <c r="N55" s="12"/>
      <c r="O55" s="24">
        <v>39600</v>
      </c>
      <c r="P55" s="77">
        <v>0.67308613417252328</v>
      </c>
      <c r="Q55" s="77">
        <v>8.9936585786308074E-2</v>
      </c>
      <c r="R55" s="77">
        <v>9.7812388496408526E-2</v>
      </c>
      <c r="S55" s="77">
        <v>7.0908855224440404E-2</v>
      </c>
      <c r="T55" s="77">
        <v>6.8256036320319846E-2</v>
      </c>
      <c r="U55" s="77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96.3</v>
      </c>
      <c r="L56" s="34">
        <v>103.35707602379499</v>
      </c>
      <c r="M56" s="76">
        <f t="shared" si="0"/>
        <v>1.0960247389226518E-2</v>
      </c>
      <c r="N56" s="12"/>
      <c r="O56" s="24">
        <v>39630</v>
      </c>
      <c r="P56" s="77">
        <v>0.67245287023152844</v>
      </c>
      <c r="Q56" s="77">
        <v>8.9263109802467822E-2</v>
      </c>
      <c r="R56" s="77">
        <v>9.6652321477497222E-2</v>
      </c>
      <c r="S56" s="77">
        <v>7.4115654710732962E-2</v>
      </c>
      <c r="T56" s="77">
        <v>6.7516043777773607E-2</v>
      </c>
      <c r="U56" s="77">
        <v>1.0000000000000002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96.3</v>
      </c>
      <c r="L57" s="34">
        <v>103.79039353999536</v>
      </c>
      <c r="M57" s="76">
        <f t="shared" si="0"/>
        <v>4.1924320314616903E-3</v>
      </c>
      <c r="N57" s="12"/>
      <c r="O57" s="24">
        <v>39661</v>
      </c>
      <c r="P57" s="77">
        <v>0.66964542729242593</v>
      </c>
      <c r="Q57" s="77">
        <v>8.9190748212893523E-2</v>
      </c>
      <c r="R57" s="77">
        <v>9.6447256048957999E-2</v>
      </c>
      <c r="S57" s="77">
        <v>7.7482399352065939E-2</v>
      </c>
      <c r="T57" s="77">
        <v>6.7234169093656648E-2</v>
      </c>
      <c r="U57" s="77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98.5</v>
      </c>
      <c r="L58" s="34">
        <v>103.78373901444697</v>
      </c>
      <c r="M58" s="76">
        <f t="shared" si="0"/>
        <v>-6.4115043034607133E-5</v>
      </c>
      <c r="N58" s="12"/>
      <c r="O58" s="24">
        <v>39692</v>
      </c>
      <c r="P58" s="77">
        <v>0.66968836439072865</v>
      </c>
      <c r="Q58" s="77">
        <v>8.8896142243340706E-2</v>
      </c>
      <c r="R58" s="77">
        <v>9.6850367902731313E-2</v>
      </c>
      <c r="S58" s="77">
        <v>7.5790563791002408E-2</v>
      </c>
      <c r="T58" s="77">
        <v>6.8774561672197088E-2</v>
      </c>
      <c r="U58" s="77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98.5</v>
      </c>
      <c r="L59" s="34">
        <v>104.36775874745034</v>
      </c>
      <c r="M59" s="76">
        <f t="shared" si="0"/>
        <v>5.6272758964877045E-3</v>
      </c>
      <c r="N59" s="12"/>
      <c r="O59" s="24">
        <v>39722</v>
      </c>
      <c r="P59" s="77">
        <v>0.67434018602709977</v>
      </c>
      <c r="Q59" s="77">
        <v>8.8548020504313152E-2</v>
      </c>
      <c r="R59" s="77">
        <v>9.630841388663805E-2</v>
      </c>
      <c r="S59" s="77">
        <v>7.2413665698257496E-2</v>
      </c>
      <c r="T59" s="77">
        <v>6.8389713883691694E-2</v>
      </c>
      <c r="U59" s="77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98.5</v>
      </c>
      <c r="L60" s="34">
        <v>104.44791443110756</v>
      </c>
      <c r="M60" s="76">
        <f t="shared" si="0"/>
        <v>7.6801192838860111E-4</v>
      </c>
      <c r="N60" s="12"/>
      <c r="O60" s="24">
        <v>39753</v>
      </c>
      <c r="P60" s="77">
        <v>0.67382268216957475</v>
      </c>
      <c r="Q60" s="77">
        <v>8.8853085588805947E-2</v>
      </c>
      <c r="R60" s="77">
        <v>9.6628908346690148E-2</v>
      </c>
      <c r="S60" s="77">
        <v>7.2358093819088962E-2</v>
      </c>
      <c r="T60" s="77">
        <v>6.8337230075840416E-2</v>
      </c>
      <c r="U60" s="77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112.6</v>
      </c>
      <c r="L61" s="34">
        <v>106.04880063589569</v>
      </c>
      <c r="M61" s="76">
        <f t="shared" si="0"/>
        <v>1.5327124658329527E-2</v>
      </c>
      <c r="N61" s="12"/>
      <c r="O61" s="24">
        <v>39783</v>
      </c>
      <c r="P61" s="77">
        <v>0.66365082327168656</v>
      </c>
      <c r="Q61" s="77">
        <v>8.7364826470267928E-2</v>
      </c>
      <c r="R61" s="77">
        <v>9.6626909561753682E-2</v>
      </c>
      <c r="S61" s="77">
        <v>7.5417199590979145E-2</v>
      </c>
      <c r="T61" s="77">
        <v>7.6940241105312876E-2</v>
      </c>
      <c r="U61" s="77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112.6</v>
      </c>
      <c r="L62" s="34">
        <v>106.09217690036866</v>
      </c>
      <c r="M62" s="76">
        <f t="shared" si="0"/>
        <v>4.0902173539802966E-4</v>
      </c>
      <c r="N62" s="12"/>
      <c r="O62" s="24">
        <v>39814</v>
      </c>
      <c r="P62" s="77">
        <v>0.66987163464378541</v>
      </c>
      <c r="Q62" s="77">
        <v>8.7108764393035359E-2</v>
      </c>
      <c r="R62" s="77">
        <v>9.7363985350871082E-2</v>
      </c>
      <c r="S62" s="77">
        <v>6.8746831871188477E-2</v>
      </c>
      <c r="T62" s="77">
        <v>7.6908783741119743E-2</v>
      </c>
      <c r="U62" s="77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112.6</v>
      </c>
      <c r="L63" s="34">
        <v>105.28323029142204</v>
      </c>
      <c r="M63" s="76">
        <f t="shared" si="0"/>
        <v>-7.6249411839884873E-3</v>
      </c>
      <c r="N63" s="12"/>
      <c r="O63" s="24">
        <v>39845</v>
      </c>
      <c r="P63" s="77">
        <v>0.67501861185729484</v>
      </c>
      <c r="Q63" s="77">
        <v>8.7482019547609063E-2</v>
      </c>
      <c r="R63" s="77">
        <v>9.811208422250621E-2</v>
      </c>
      <c r="S63" s="77">
        <v>6.1887569866586084E-2</v>
      </c>
      <c r="T63" s="77">
        <v>7.7499714506003917E-2</v>
      </c>
      <c r="U63" s="77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105.1</v>
      </c>
      <c r="L64" s="34">
        <v>104.51445451577709</v>
      </c>
      <c r="M64" s="76">
        <f t="shared" si="0"/>
        <v>-7.3019774708374952E-3</v>
      </c>
      <c r="N64" s="12"/>
      <c r="O64" s="24">
        <v>39873</v>
      </c>
      <c r="P64" s="77">
        <v>0.67998383852675071</v>
      </c>
      <c r="Q64" s="77">
        <v>8.7827284960235993E-2</v>
      </c>
      <c r="R64" s="77">
        <v>9.7257155729118069E-2</v>
      </c>
      <c r="S64" s="77">
        <v>6.2061972151797352E-2</v>
      </c>
      <c r="T64" s="77">
        <v>7.28697486320979E-2</v>
      </c>
      <c r="U64" s="77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105.1</v>
      </c>
      <c r="L65" s="34">
        <v>105.04663813159006</v>
      </c>
      <c r="M65" s="76">
        <f t="shared" si="0"/>
        <v>5.0919618561720004E-3</v>
      </c>
      <c r="N65" s="12"/>
      <c r="O65" s="24">
        <v>39904</v>
      </c>
      <c r="P65" s="77">
        <v>0.68249962351245141</v>
      </c>
      <c r="Q65" s="77">
        <v>8.8495015751563905E-2</v>
      </c>
      <c r="R65" s="77">
        <v>9.8529135858228589E-2</v>
      </c>
      <c r="S65" s="77">
        <v>5.7975646425686568E-2</v>
      </c>
      <c r="T65" s="77">
        <v>7.2500578452069558E-2</v>
      </c>
      <c r="U65" s="77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105.1</v>
      </c>
      <c r="L66" s="34">
        <v>104.79615045441525</v>
      </c>
      <c r="M66" s="76">
        <f t="shared" si="0"/>
        <v>-2.3845377789342148E-3</v>
      </c>
      <c r="N66" s="12"/>
      <c r="O66" s="24">
        <v>39934</v>
      </c>
      <c r="P66" s="77">
        <v>0.68413095963143111</v>
      </c>
      <c r="Q66" s="77">
        <v>8.9003963283269177E-2</v>
      </c>
      <c r="R66" s="77">
        <v>9.9157736992771334E-2</v>
      </c>
      <c r="S66" s="77">
        <v>5.5033468047024914E-2</v>
      </c>
      <c r="T66" s="77">
        <v>7.267387204550349E-2</v>
      </c>
      <c r="U66" s="77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94.4</v>
      </c>
      <c r="L67" s="34">
        <v>103.83071178405029</v>
      </c>
      <c r="M67" s="76">
        <f t="shared" si="0"/>
        <v>-9.2125394509114944E-3</v>
      </c>
      <c r="N67" s="12"/>
      <c r="O67" s="24">
        <v>39965</v>
      </c>
      <c r="P67" s="77">
        <v>0.6904921457648342</v>
      </c>
      <c r="Q67" s="77">
        <v>8.9756492653767089E-2</v>
      </c>
      <c r="R67" s="77">
        <v>9.8889480906963118E-2</v>
      </c>
      <c r="S67" s="77">
        <v>5.4979834865367685E-2</v>
      </c>
      <c r="T67" s="77">
        <v>6.5882045809067896E-2</v>
      </c>
      <c r="U67" s="77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94.4</v>
      </c>
      <c r="L68" s="34">
        <v>104.44605142466827</v>
      </c>
      <c r="M68" s="76">
        <f t="shared" si="0"/>
        <v>5.9263740953425792E-3</v>
      </c>
      <c r="N68" s="12"/>
      <c r="O68" s="24">
        <v>39995</v>
      </c>
      <c r="P68" s="77">
        <v>0.69301860724189956</v>
      </c>
      <c r="Q68" s="77">
        <v>8.9451511238753528E-2</v>
      </c>
      <c r="R68" s="77">
        <v>9.8504082945575139E-2</v>
      </c>
      <c r="S68" s="77">
        <v>5.3531894143323461E-2</v>
      </c>
      <c r="T68" s="77">
        <v>6.5493904430448446E-2</v>
      </c>
      <c r="U68" s="77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94.4</v>
      </c>
      <c r="L69" s="34">
        <v>104.14914616267741</v>
      </c>
      <c r="M69" s="76">
        <f t="shared" si="0"/>
        <v>-2.8426662180235374E-3</v>
      </c>
      <c r="N69" s="12"/>
      <c r="O69" s="24">
        <v>40026</v>
      </c>
      <c r="P69" s="77">
        <v>0.69499424390075704</v>
      </c>
      <c r="Q69" s="77">
        <v>8.9930970260706969E-2</v>
      </c>
      <c r="R69" s="77">
        <v>9.7400522521728608E-2</v>
      </c>
      <c r="S69" s="77">
        <v>5.1993650828058159E-2</v>
      </c>
      <c r="T69" s="77">
        <v>6.5680612488749304E-2</v>
      </c>
      <c r="U69" s="77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90.3</v>
      </c>
      <c r="L70" s="34">
        <v>103.44716793884997</v>
      </c>
      <c r="M70" s="76">
        <f t="shared" si="0"/>
        <v>-6.7401246163936168E-3</v>
      </c>
      <c r="N70" s="12"/>
      <c r="O70" s="24">
        <v>40057</v>
      </c>
      <c r="P70" s="77">
        <v>0.69971037905094446</v>
      </c>
      <c r="Q70" s="77">
        <v>9.0089276537657179E-2</v>
      </c>
      <c r="R70" s="77">
        <v>9.7862359461332524E-2</v>
      </c>
      <c r="S70" s="77">
        <v>4.9083684312879183E-2</v>
      </c>
      <c r="T70" s="77">
        <v>6.3254300637186775E-2</v>
      </c>
      <c r="U70" s="77">
        <v>1.0000000000000002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90.3</v>
      </c>
      <c r="L71" s="34">
        <v>103.36663495130347</v>
      </c>
      <c r="M71" s="76">
        <f t="shared" si="0"/>
        <v>-7.7849388389361618E-4</v>
      </c>
      <c r="N71" s="12"/>
      <c r="O71" s="24">
        <v>40087</v>
      </c>
      <c r="P71" s="77">
        <v>0.70146703844017655</v>
      </c>
      <c r="Q71" s="77">
        <v>9.0385617634342164E-2</v>
      </c>
      <c r="R71" s="77">
        <v>9.714154523291435E-2</v>
      </c>
      <c r="S71" s="77">
        <v>4.7702216603895703E-2</v>
      </c>
      <c r="T71" s="77">
        <v>6.3303582088671345E-2</v>
      </c>
      <c r="U71" s="77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90.3</v>
      </c>
      <c r="L72" s="34">
        <v>103.18114502437213</v>
      </c>
      <c r="M72" s="76">
        <f t="shared" si="0"/>
        <v>-1.7944854934933696E-3</v>
      </c>
      <c r="N72" s="12"/>
      <c r="O72" s="24">
        <v>40118</v>
      </c>
      <c r="P72" s="77">
        <v>0.70272807377443525</v>
      </c>
      <c r="Q72" s="77">
        <v>9.0699144269343265E-2</v>
      </c>
      <c r="R72" s="77">
        <v>9.7216366237773147E-2</v>
      </c>
      <c r="S72" s="77">
        <v>4.5939032054757127E-2</v>
      </c>
      <c r="T72" s="77">
        <v>6.3417383663691151E-2</v>
      </c>
      <c r="U72" s="77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93.6</v>
      </c>
      <c r="L73" s="34">
        <v>104.05413322536</v>
      </c>
      <c r="M73" s="76">
        <f t="shared" si="0"/>
        <v>8.4607337976494446E-3</v>
      </c>
      <c r="N73" s="12"/>
      <c r="O73" s="24">
        <v>40148</v>
      </c>
      <c r="P73" s="77">
        <v>0.69683236066922538</v>
      </c>
      <c r="Q73" s="77">
        <v>8.9938201091667197E-2</v>
      </c>
      <c r="R73" s="77">
        <v>9.600484891061753E-2</v>
      </c>
      <c r="S73" s="77">
        <v>5.2041126784408011E-2</v>
      </c>
      <c r="T73" s="77">
        <v>6.5183462544082013E-2</v>
      </c>
      <c r="U73" s="77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93.6</v>
      </c>
      <c r="L74" s="34">
        <v>104.16711890346113</v>
      </c>
      <c r="M74" s="76">
        <f t="shared" si="0"/>
        <v>1.0858355607692438E-3</v>
      </c>
      <c r="N74" s="12"/>
      <c r="O74" s="24">
        <v>40179</v>
      </c>
      <c r="P74" s="77">
        <v>0.70148645727775771</v>
      </c>
      <c r="Q74" s="77">
        <v>8.9840648920266983E-2</v>
      </c>
      <c r="R74" s="77">
        <v>9.5801849784292389E-2</v>
      </c>
      <c r="S74" s="77">
        <v>4.7758283224729768E-2</v>
      </c>
      <c r="T74" s="77">
        <v>6.5112760792953153E-2</v>
      </c>
      <c r="U74" s="77">
        <v>1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93.6</v>
      </c>
      <c r="L75" s="34">
        <v>104.03851045982636</v>
      </c>
      <c r="M75" s="76">
        <f t="shared" si="0"/>
        <v>-1.234635698756037E-3</v>
      </c>
      <c r="N75" s="12"/>
      <c r="O75" s="24">
        <v>40210</v>
      </c>
      <c r="P75" s="77">
        <v>0.7023536081154873</v>
      </c>
      <c r="Q75" s="77">
        <v>8.9801911826340633E-2</v>
      </c>
      <c r="R75" s="77">
        <v>9.5821287448433323E-2</v>
      </c>
      <c r="S75" s="77">
        <v>4.6829941902144186E-2</v>
      </c>
      <c r="T75" s="77">
        <v>6.5193250707594713E-2</v>
      </c>
      <c r="U75" s="77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92.1</v>
      </c>
      <c r="L76" s="34">
        <v>103.77735204696242</v>
      </c>
      <c r="M76" s="76">
        <f t="shared" si="0"/>
        <v>-2.5102090726758508E-3</v>
      </c>
      <c r="N76" s="12"/>
      <c r="O76" s="24">
        <v>40238</v>
      </c>
      <c r="P76" s="77">
        <v>0.70412109928718036</v>
      </c>
      <c r="Q76" s="77">
        <v>9.025315814567382E-2</v>
      </c>
      <c r="R76" s="77">
        <v>9.7054804632714126E-2</v>
      </c>
      <c r="S76" s="77">
        <v>4.426101951930278E-2</v>
      </c>
      <c r="T76" s="77">
        <v>6.4309918415128883E-2</v>
      </c>
      <c r="U76" s="77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92.2</v>
      </c>
      <c r="L77" s="34">
        <v>103.98427004020188</v>
      </c>
      <c r="M77" s="76">
        <f t="shared" si="0"/>
        <v>1.9938646453980802E-3</v>
      </c>
      <c r="N77" s="12"/>
      <c r="O77" s="24">
        <v>40269</v>
      </c>
      <c r="P77" s="77">
        <v>0.70512860821380907</v>
      </c>
      <c r="Q77" s="77">
        <v>9.1122673378015467E-2</v>
      </c>
      <c r="R77" s="77">
        <v>9.7158797266495303E-2</v>
      </c>
      <c r="S77" s="77">
        <v>4.2338285603854921E-2</v>
      </c>
      <c r="T77" s="77">
        <v>6.4251635537825286E-2</v>
      </c>
      <c r="U77" s="77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92.2</v>
      </c>
      <c r="L78" s="34">
        <v>103.92296095416046</v>
      </c>
      <c r="M78" s="76">
        <f t="shared" si="0"/>
        <v>-5.8959961942051109E-4</v>
      </c>
      <c r="N78" s="12"/>
      <c r="O78" s="24">
        <v>40299</v>
      </c>
      <c r="P78" s="77">
        <v>0.70554459703970784</v>
      </c>
      <c r="Q78" s="77">
        <v>9.1701295290014639E-2</v>
      </c>
      <c r="R78" s="77">
        <v>9.7513412841774103E-2</v>
      </c>
      <c r="S78" s="77">
        <v>4.0951154201992072E-2</v>
      </c>
      <c r="T78" s="77">
        <v>6.4289540626511391E-2</v>
      </c>
      <c r="U78" s="77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93.1</v>
      </c>
      <c r="L79" s="34">
        <v>103.83513028075593</v>
      </c>
      <c r="M79" s="76">
        <f t="shared" si="0"/>
        <v>-8.4515176047827989E-4</v>
      </c>
      <c r="N79" s="12"/>
      <c r="O79" s="24">
        <v>40330</v>
      </c>
      <c r="P79" s="77">
        <v>0.70614139368172457</v>
      </c>
      <c r="Q79" s="77">
        <v>9.1928950439460588E-2</v>
      </c>
      <c r="R79" s="77">
        <v>9.809181029188288E-2</v>
      </c>
      <c r="S79" s="77">
        <v>3.8865838585516184E-2</v>
      </c>
      <c r="T79" s="77">
        <v>6.4972007001415866E-2</v>
      </c>
      <c r="U79" s="77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93.1</v>
      </c>
      <c r="L80" s="34">
        <v>104.14425254560685</v>
      </c>
      <c r="M80" s="76">
        <f t="shared" si="0"/>
        <v>2.977048943022309E-3</v>
      </c>
      <c r="N80" s="12"/>
      <c r="O80" s="24">
        <v>40360</v>
      </c>
      <c r="P80" s="77">
        <v>0.71186146248319782</v>
      </c>
      <c r="Q80" s="77">
        <v>9.1656085786149366E-2</v>
      </c>
      <c r="R80" s="77">
        <v>9.7602876110070499E-2</v>
      </c>
      <c r="S80" s="77">
        <v>3.4100419337907709E-2</v>
      </c>
      <c r="T80" s="77">
        <v>6.4779156282674638E-2</v>
      </c>
      <c r="U80" s="77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93.1</v>
      </c>
      <c r="L81" s="34">
        <v>104.40647073685754</v>
      </c>
      <c r="M81" s="76">
        <f t="shared" si="0"/>
        <v>2.5178364128721764E-3</v>
      </c>
      <c r="N81" s="12"/>
      <c r="O81" s="24">
        <v>40391</v>
      </c>
      <c r="P81" s="77">
        <v>0.71007361328385199</v>
      </c>
      <c r="Q81" s="77">
        <v>9.1276623590590314E-2</v>
      </c>
      <c r="R81" s="77">
        <v>9.9034626357630454E-2</v>
      </c>
      <c r="S81" s="77">
        <v>3.4998674167658665E-2</v>
      </c>
      <c r="T81" s="77">
        <v>6.4616462600268681E-2</v>
      </c>
      <c r="U81" s="77">
        <v>1.0000000000000002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94.4</v>
      </c>
      <c r="L82" s="34">
        <v>104.54469879264097</v>
      </c>
      <c r="M82" s="76">
        <f t="shared" si="0"/>
        <v>1.3239414646226688E-3</v>
      </c>
      <c r="N82" s="12"/>
      <c r="O82" s="24">
        <v>40422</v>
      </c>
      <c r="P82" s="77">
        <v>0.7091347603705922</v>
      </c>
      <c r="Q82" s="77">
        <v>9.1155938463911373E-2</v>
      </c>
      <c r="R82" s="77">
        <v>9.8903683669816084E-2</v>
      </c>
      <c r="S82" s="77">
        <v>3.5373512480840252E-2</v>
      </c>
      <c r="T82" s="77">
        <v>6.5432105014840258E-2</v>
      </c>
      <c r="U82" s="77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94.4</v>
      </c>
      <c r="L83" s="34">
        <v>104.23761867390358</v>
      </c>
      <c r="M83" s="76">
        <f t="shared" si="0"/>
        <v>-2.9373093259034144E-3</v>
      </c>
      <c r="N83" s="12"/>
      <c r="O83" s="24">
        <v>40452</v>
      </c>
      <c r="P83" s="77">
        <v>0.71182454061760325</v>
      </c>
      <c r="Q83" s="77">
        <v>9.172349754985927E-2</v>
      </c>
      <c r="R83" s="77">
        <v>9.8305851558584845E-2</v>
      </c>
      <c r="S83" s="77">
        <v>3.2521244729537623E-2</v>
      </c>
      <c r="T83" s="77">
        <v>6.5624865544415018E-2</v>
      </c>
      <c r="U83" s="77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94.5</v>
      </c>
      <c r="L84" s="34">
        <v>104.43495300502208</v>
      </c>
      <c r="M84" s="76">
        <f t="shared" si="0"/>
        <v>1.893120100295409E-3</v>
      </c>
      <c r="N84" s="12"/>
      <c r="O84" s="24">
        <v>40483</v>
      </c>
      <c r="P84" s="77">
        <v>0.71047951756205829</v>
      </c>
      <c r="Q84" s="77">
        <v>9.1923247186584678E-2</v>
      </c>
      <c r="R84" s="77">
        <v>9.8021485263758576E-2</v>
      </c>
      <c r="S84" s="77">
        <v>3.4005498937385241E-2</v>
      </c>
      <c r="T84" s="77">
        <v>6.557025105021326E-2</v>
      </c>
      <c r="U84" s="77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93.8</v>
      </c>
      <c r="L85" s="34">
        <v>104.93537278499915</v>
      </c>
      <c r="M85" s="76">
        <f t="shared" si="0"/>
        <v>4.7916886595715802E-3</v>
      </c>
      <c r="N85" s="12"/>
      <c r="O85" s="24">
        <v>40513</v>
      </c>
      <c r="P85" s="77">
        <v>0.70709135593056482</v>
      </c>
      <c r="Q85" s="77">
        <v>9.1410622916079529E-2</v>
      </c>
      <c r="R85" s="77">
        <v>9.6867036434046455E-2</v>
      </c>
      <c r="S85" s="77">
        <v>3.9856816877909887E-2</v>
      </c>
      <c r="T85" s="77">
        <v>6.4774167841399513E-2</v>
      </c>
      <c r="U85" s="77">
        <v>1.0000000000000002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93.8</v>
      </c>
      <c r="L86" s="34">
        <v>105.29661253453993</v>
      </c>
      <c r="M86" s="76">
        <f t="shared" ref="M86:M149" si="1">IF(L86="","",L86/L85-1)</f>
        <v>3.4424974148701271E-3</v>
      </c>
      <c r="N86" s="12"/>
      <c r="O86" s="24">
        <v>40544</v>
      </c>
      <c r="P86" s="77">
        <v>0.71001743683542129</v>
      </c>
      <c r="Q86" s="77">
        <v>9.1171024109165513E-2</v>
      </c>
      <c r="R86" s="77">
        <v>9.565446015572851E-2</v>
      </c>
      <c r="S86" s="77">
        <v>3.8605130972150584E-2</v>
      </c>
      <c r="T86" s="77">
        <v>6.4551947927534145E-2</v>
      </c>
      <c r="U86" s="77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93.6</v>
      </c>
      <c r="L87" s="34">
        <v>105.19903116170703</v>
      </c>
      <c r="M87" s="76">
        <f t="shared" si="1"/>
        <v>-9.2672850991193378E-4</v>
      </c>
      <c r="N87" s="12"/>
      <c r="O87" s="24">
        <v>40575</v>
      </c>
      <c r="P87" s="77">
        <v>0.71067604058354128</v>
      </c>
      <c r="Q87" s="77">
        <v>9.1329664367569688E-2</v>
      </c>
      <c r="R87" s="77">
        <v>9.6134775779150028E-2</v>
      </c>
      <c r="S87" s="77">
        <v>3.7385458807848736E-2</v>
      </c>
      <c r="T87" s="77">
        <v>6.4474060461890234E-2</v>
      </c>
      <c r="U87" s="77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100.7</v>
      </c>
      <c r="L88" s="34">
        <v>106.14123161796553</v>
      </c>
      <c r="M88" s="76">
        <f t="shared" si="1"/>
        <v>8.9563605848250738E-3</v>
      </c>
      <c r="N88" s="12"/>
      <c r="O88" s="24">
        <v>40603</v>
      </c>
      <c r="P88" s="77">
        <v>0.70436747152434775</v>
      </c>
      <c r="Q88" s="77">
        <v>9.0592357644706994E-2</v>
      </c>
      <c r="R88" s="77">
        <v>9.6057624420679652E-2</v>
      </c>
      <c r="S88" s="77">
        <v>4.0233566037211031E-2</v>
      </c>
      <c r="T88" s="77">
        <v>6.8748980373054672E-2</v>
      </c>
      <c r="U88" s="77">
        <v>1.0000000000000002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100.7</v>
      </c>
      <c r="L89" s="34">
        <v>106.53045709618945</v>
      </c>
      <c r="M89" s="76">
        <f t="shared" si="1"/>
        <v>3.6670525891848715E-3</v>
      </c>
      <c r="N89" s="12"/>
      <c r="O89" s="24">
        <v>40634</v>
      </c>
      <c r="P89" s="77">
        <v>0.7041450247101797</v>
      </c>
      <c r="Q89" s="77">
        <v>9.1358544755701224E-2</v>
      </c>
      <c r="R89" s="77">
        <v>9.5223296069002955E-2</v>
      </c>
      <c r="S89" s="77">
        <v>4.0775339109872376E-2</v>
      </c>
      <c r="T89" s="77">
        <v>6.8497795355243779E-2</v>
      </c>
      <c r="U89" s="77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100.3</v>
      </c>
      <c r="L90" s="34">
        <v>106.71744262000844</v>
      </c>
      <c r="M90" s="76">
        <f t="shared" si="1"/>
        <v>1.75523065342853E-3</v>
      </c>
      <c r="N90" s="12"/>
      <c r="O90" s="24">
        <v>40664</v>
      </c>
      <c r="P90" s="77">
        <v>0.70291125333169202</v>
      </c>
      <c r="Q90" s="77">
        <v>9.1709590735432597E-2</v>
      </c>
      <c r="R90" s="77">
        <v>9.505645007402691E-2</v>
      </c>
      <c r="S90" s="77">
        <v>4.2216539110562078E-2</v>
      </c>
      <c r="T90" s="77">
        <v>6.8106166748286442E-2</v>
      </c>
      <c r="U90" s="77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101.9</v>
      </c>
      <c r="L91" s="34">
        <v>106.69752969286034</v>
      </c>
      <c r="M91" s="76">
        <f t="shared" si="1"/>
        <v>-1.8659486827288241E-4</v>
      </c>
      <c r="N91" s="12"/>
      <c r="O91" s="24">
        <v>40695</v>
      </c>
      <c r="P91" s="77">
        <v>0.7030424374426969</v>
      </c>
      <c r="Q91" s="77">
        <v>9.2091860554401661E-2</v>
      </c>
      <c r="R91" s="77">
        <v>9.4398536284878085E-2</v>
      </c>
      <c r="S91" s="77">
        <v>4.1261646225020661E-2</v>
      </c>
      <c r="T91" s="77">
        <v>6.9205519493002812E-2</v>
      </c>
      <c r="U91" s="77">
        <v>1.0000000000000002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101.9</v>
      </c>
      <c r="L92" s="34">
        <v>106.78628964062368</v>
      </c>
      <c r="M92" s="76">
        <f t="shared" si="1"/>
        <v>8.318838122947092E-4</v>
      </c>
      <c r="N92" s="12"/>
      <c r="O92" s="24">
        <v>40725</v>
      </c>
      <c r="P92" s="77">
        <v>0.70597622790181225</v>
      </c>
      <c r="Q92" s="77">
        <v>9.2161254732971931E-2</v>
      </c>
      <c r="R92" s="77">
        <v>9.3548538604020084E-2</v>
      </c>
      <c r="S92" s="77">
        <v>3.9165982367045868E-2</v>
      </c>
      <c r="T92" s="77">
        <v>6.9147996394149897E-2</v>
      </c>
      <c r="U92" s="77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101.9</v>
      </c>
      <c r="L93" s="34">
        <v>106.81131456571661</v>
      </c>
      <c r="M93" s="76">
        <f t="shared" si="1"/>
        <v>2.3434586197490503E-4</v>
      </c>
      <c r="N93" s="12"/>
      <c r="O93" s="24">
        <v>40756</v>
      </c>
      <c r="P93" s="77">
        <v>0.70581082405585782</v>
      </c>
      <c r="Q93" s="77">
        <v>9.1920803129345391E-2</v>
      </c>
      <c r="R93" s="77">
        <v>9.3430201830462356E-2</v>
      </c>
      <c r="S93" s="77">
        <v>3.9706375340424788E-2</v>
      </c>
      <c r="T93" s="77">
        <v>6.9131795643909852E-2</v>
      </c>
      <c r="U93" s="77">
        <v>1.0000000000000002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103.2</v>
      </c>
      <c r="L94" s="34">
        <v>106.58800327714586</v>
      </c>
      <c r="M94" s="76">
        <f t="shared" si="1"/>
        <v>-2.0907081752407075E-3</v>
      </c>
      <c r="N94" s="12"/>
      <c r="O94" s="24">
        <v>40787</v>
      </c>
      <c r="P94" s="77">
        <v>0.70728956012146604</v>
      </c>
      <c r="Q94" s="77">
        <v>9.204027947574013E-2</v>
      </c>
      <c r="R94" s="77">
        <v>9.3336082750908239E-2</v>
      </c>
      <c r="S94" s="77">
        <v>3.7173640833113988E-2</v>
      </c>
      <c r="T94" s="77">
        <v>7.0160436818771654E-2</v>
      </c>
      <c r="U94" s="77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103.2</v>
      </c>
      <c r="L95" s="34">
        <v>106.44532902460872</v>
      </c>
      <c r="M95" s="76">
        <f t="shared" si="1"/>
        <v>-1.3385582631297854E-3</v>
      </c>
      <c r="N95" s="12"/>
      <c r="O95" s="24">
        <v>40817</v>
      </c>
      <c r="P95" s="77">
        <v>0.71059052614500051</v>
      </c>
      <c r="Q95" s="77">
        <v>9.2163645885500342E-2</v>
      </c>
      <c r="R95" s="77">
        <v>9.4041690254532476E-2</v>
      </c>
      <c r="S95" s="77">
        <v>3.2949661186115572E-2</v>
      </c>
      <c r="T95" s="77">
        <v>7.0254476528851209E-2</v>
      </c>
      <c r="U95" s="77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103.2</v>
      </c>
      <c r="L96" s="34">
        <v>106.15210082403739</v>
      </c>
      <c r="M96" s="76">
        <f t="shared" si="1"/>
        <v>-2.7547305575384984E-3</v>
      </c>
      <c r="N96" s="12"/>
      <c r="O96" s="24">
        <v>40848</v>
      </c>
      <c r="P96" s="77">
        <v>0.71255341882170731</v>
      </c>
      <c r="Q96" s="77">
        <v>9.2711857468296938E-2</v>
      </c>
      <c r="R96" s="77">
        <v>9.4010411477340655E-2</v>
      </c>
      <c r="S96" s="77">
        <v>3.0275768948886138E-2</v>
      </c>
      <c r="T96" s="77">
        <v>7.044854328376908E-2</v>
      </c>
      <c r="U96" s="77">
        <v>1.0000000000000002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103.4</v>
      </c>
      <c r="L97" s="34">
        <v>106.81938876171512</v>
      </c>
      <c r="M97" s="76">
        <f t="shared" si="1"/>
        <v>6.2861491435186601E-3</v>
      </c>
      <c r="N97" s="12"/>
      <c r="O97" s="24">
        <v>40878</v>
      </c>
      <c r="P97" s="77">
        <v>0.70810218289120208</v>
      </c>
      <c r="Q97" s="77">
        <v>9.2278592598310505E-2</v>
      </c>
      <c r="R97" s="77">
        <v>9.4580082594157858E-2</v>
      </c>
      <c r="S97" s="77">
        <v>3.4895006941894471E-2</v>
      </c>
      <c r="T97" s="77">
        <v>7.0144134974435141E-2</v>
      </c>
      <c r="U97" s="77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103.4</v>
      </c>
      <c r="L98" s="34">
        <v>106.61825212976039</v>
      </c>
      <c r="M98" s="76">
        <f t="shared" si="1"/>
        <v>-1.8829599596699165E-3</v>
      </c>
      <c r="N98" s="12"/>
      <c r="O98" s="24">
        <v>40909</v>
      </c>
      <c r="P98" s="77">
        <v>0.71237444196029498</v>
      </c>
      <c r="Q98" s="77">
        <v>9.23795921674221E-2</v>
      </c>
      <c r="R98" s="77">
        <v>9.4275540117061823E-2</v>
      </c>
      <c r="S98" s="77">
        <v>3.0693963015339693E-2</v>
      </c>
      <c r="T98" s="77">
        <v>7.0276462739881571E-2</v>
      </c>
      <c r="U98" s="77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103.4</v>
      </c>
      <c r="L99" s="34">
        <v>106.16204087118628</v>
      </c>
      <c r="M99" s="76">
        <f t="shared" si="1"/>
        <v>-4.2789226934509816E-3</v>
      </c>
      <c r="N99" s="12"/>
      <c r="O99" s="24">
        <v>40940</v>
      </c>
      <c r="P99" s="77">
        <v>0.7154357361674879</v>
      </c>
      <c r="Q99" s="77">
        <v>9.2776575963734009E-2</v>
      </c>
      <c r="R99" s="77">
        <v>9.5359733582855766E-2</v>
      </c>
      <c r="S99" s="77">
        <v>2.5849491761074414E-2</v>
      </c>
      <c r="T99" s="77">
        <v>7.0578462524848021E-2</v>
      </c>
      <c r="U99" s="77">
        <v>1.0000000000000002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104.6</v>
      </c>
      <c r="L100" s="34">
        <v>106.51960469876968</v>
      </c>
      <c r="M100" s="76">
        <f t="shared" si="1"/>
        <v>3.3680948920080667E-3</v>
      </c>
      <c r="N100" s="12"/>
      <c r="O100" s="24">
        <v>40969</v>
      </c>
      <c r="P100" s="77">
        <v>0.71303416942362485</v>
      </c>
      <c r="Q100" s="77">
        <v>9.2757755799610112E-2</v>
      </c>
      <c r="R100" s="77">
        <v>9.5909780303315345E-2</v>
      </c>
      <c r="S100" s="77">
        <v>2.7140406060678714E-2</v>
      </c>
      <c r="T100" s="77">
        <v>7.1157888412771056E-2</v>
      </c>
      <c r="U100" s="77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104.6</v>
      </c>
      <c r="L101" s="34">
        <v>107.26131661920911</v>
      </c>
      <c r="M101" s="76">
        <f t="shared" si="1"/>
        <v>6.9631493896071817E-3</v>
      </c>
      <c r="N101" s="12"/>
      <c r="O101" s="24">
        <v>41000</v>
      </c>
      <c r="P101" s="77">
        <v>0.71277363623505441</v>
      </c>
      <c r="Q101" s="77">
        <v>9.3278687233669527E-2</v>
      </c>
      <c r="R101" s="77">
        <v>9.5918667019520967E-2</v>
      </c>
      <c r="S101" s="77">
        <v>2.7363177841643906E-2</v>
      </c>
      <c r="T101" s="77">
        <v>7.0665831670111229E-2</v>
      </c>
      <c r="U101" s="77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104.6</v>
      </c>
      <c r="L102" s="34">
        <v>107.15822758445266</v>
      </c>
      <c r="M102" s="76">
        <f t="shared" si="1"/>
        <v>-9.6110170941154927E-4</v>
      </c>
      <c r="N102" s="12"/>
      <c r="O102" s="24">
        <v>41030</v>
      </c>
      <c r="P102" s="77">
        <v>0.71345934322942794</v>
      </c>
      <c r="Q102" s="77">
        <v>9.380472483110075E-2</v>
      </c>
      <c r="R102" s="77">
        <v>9.5434300999140367E-2</v>
      </c>
      <c r="S102" s="77">
        <v>2.6567816880613875E-2</v>
      </c>
      <c r="T102" s="77">
        <v>7.0733814059717237E-2</v>
      </c>
      <c r="U102" s="77">
        <v>1.0000000000000002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100.4</v>
      </c>
      <c r="L103" s="34">
        <v>106.71459738289423</v>
      </c>
      <c r="M103" s="76">
        <f t="shared" si="1"/>
        <v>-4.1399546405226362E-3</v>
      </c>
      <c r="N103" s="12"/>
      <c r="O103" s="24">
        <v>41061</v>
      </c>
      <c r="P103" s="77">
        <v>0.71642531152245315</v>
      </c>
      <c r="Q103" s="77">
        <v>9.4194686560840873E-2</v>
      </c>
      <c r="R103" s="77">
        <v>9.6313570062222797E-2</v>
      </c>
      <c r="S103" s="77">
        <v>2.4890544981795881E-2</v>
      </c>
      <c r="T103" s="77">
        <v>6.81758868726874E-2</v>
      </c>
      <c r="U103" s="77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100.4</v>
      </c>
      <c r="L104" s="34">
        <v>106.61084915189747</v>
      </c>
      <c r="M104" s="76">
        <f t="shared" si="1"/>
        <v>-9.7220280581211682E-4</v>
      </c>
      <c r="N104" s="12"/>
      <c r="O104" s="24">
        <v>41091</v>
      </c>
      <c r="P104" s="77">
        <v>0.72005911960333124</v>
      </c>
      <c r="Q104" s="77">
        <v>9.4286352016821423E-2</v>
      </c>
      <c r="R104" s="77">
        <v>9.6214096510351468E-2</v>
      </c>
      <c r="S104" s="77">
        <v>2.1198199707225609E-2</v>
      </c>
      <c r="T104" s="77">
        <v>6.8242232162270447E-2</v>
      </c>
      <c r="U104" s="77">
        <v>1.0000000000000002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100.4</v>
      </c>
      <c r="L105" s="34">
        <v>106.88619651685873</v>
      </c>
      <c r="M105" s="76">
        <f t="shared" si="1"/>
        <v>2.5827330628325207E-3</v>
      </c>
      <c r="N105" s="12"/>
      <c r="O105" s="24">
        <v>41122</v>
      </c>
      <c r="P105" s="77">
        <v>0.71820418989622137</v>
      </c>
      <c r="Q105" s="77">
        <v>9.3897659037578726E-2</v>
      </c>
      <c r="R105" s="77">
        <v>9.7315164396810011E-2</v>
      </c>
      <c r="S105" s="77">
        <v>2.2516551938568049E-2</v>
      </c>
      <c r="T105" s="77">
        <v>6.8066434730822009E-2</v>
      </c>
      <c r="U105" s="77">
        <v>1.0000000000000002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102</v>
      </c>
      <c r="L106" s="34">
        <v>106.71893615880025</v>
      </c>
      <c r="M106" s="76">
        <f t="shared" si="1"/>
        <v>-1.5648452607451846E-3</v>
      </c>
      <c r="N106" s="12"/>
      <c r="O106" s="24">
        <v>41153</v>
      </c>
      <c r="P106" s="77">
        <v>0.71932982977125148</v>
      </c>
      <c r="Q106" s="77">
        <v>9.4044824635707541E-2</v>
      </c>
      <c r="R106" s="77">
        <v>9.7564188903351487E-2</v>
      </c>
      <c r="S106" s="77">
        <v>1.9801617437652394E-2</v>
      </c>
      <c r="T106" s="77">
        <v>6.9259539252037289E-2</v>
      </c>
      <c r="U106" s="77">
        <v>1.0000000000000002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102</v>
      </c>
      <c r="L107" s="34">
        <v>106.97677592558749</v>
      </c>
      <c r="M107" s="76">
        <f t="shared" si="1"/>
        <v>2.4160638783314869E-3</v>
      </c>
      <c r="N107" s="12"/>
      <c r="O107" s="24">
        <v>41183</v>
      </c>
      <c r="P107" s="77">
        <v>0.71876670163010281</v>
      </c>
      <c r="Q107" s="77">
        <v>9.410951470939255E-2</v>
      </c>
      <c r="R107" s="77">
        <v>9.8002926190941392E-2</v>
      </c>
      <c r="S107" s="77">
        <v>2.0028250369799584E-2</v>
      </c>
      <c r="T107" s="77">
        <v>6.9092607099763795E-2</v>
      </c>
      <c r="U107" s="77">
        <v>1.0000000000000002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102</v>
      </c>
      <c r="L108" s="34">
        <v>107.07635832355514</v>
      </c>
      <c r="M108" s="76">
        <f t="shared" si="1"/>
        <v>9.3087866133600983E-4</v>
      </c>
      <c r="N108" s="12"/>
      <c r="O108" s="24">
        <v>41214</v>
      </c>
      <c r="P108" s="77">
        <v>0.71809823930239325</v>
      </c>
      <c r="Q108" s="77">
        <v>9.4240308961733216E-2</v>
      </c>
      <c r="R108" s="77">
        <v>9.7527060071735491E-2</v>
      </c>
      <c r="S108" s="77">
        <v>2.1106041582492539E-2</v>
      </c>
      <c r="T108" s="77">
        <v>6.9028350081645568E-2</v>
      </c>
      <c r="U108" s="77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102</v>
      </c>
      <c r="L109" s="34">
        <v>107.16665384653822</v>
      </c>
      <c r="M109" s="76">
        <f t="shared" si="1"/>
        <v>8.4328160199698132E-4</v>
      </c>
      <c r="N109" s="12"/>
      <c r="O109" s="24">
        <v>41244</v>
      </c>
      <c r="P109" s="77">
        <v>0.71749319049529048</v>
      </c>
      <c r="Q109" s="77">
        <v>9.4088193679685336E-2</v>
      </c>
      <c r="R109" s="77">
        <v>9.6579991148542793E-2</v>
      </c>
      <c r="S109" s="77">
        <v>2.2868435886129058E-2</v>
      </c>
      <c r="T109" s="77">
        <v>6.8970188790352396E-2</v>
      </c>
      <c r="U109" s="77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102</v>
      </c>
      <c r="L110" s="34">
        <v>107.80080972671118</v>
      </c>
      <c r="M110" s="76">
        <f t="shared" si="1"/>
        <v>5.917473928793715E-3</v>
      </c>
      <c r="N110" s="12"/>
      <c r="O110" s="24">
        <v>41275</v>
      </c>
      <c r="P110" s="77">
        <v>0.722236592657714</v>
      </c>
      <c r="Q110" s="77">
        <v>9.3462421116009331E-2</v>
      </c>
      <c r="R110" s="77">
        <v>9.5725241049265844E-2</v>
      </c>
      <c r="S110" s="77">
        <v>2.0011284793420164E-2</v>
      </c>
      <c r="T110" s="77">
        <v>6.8564460383590695E-2</v>
      </c>
      <c r="U110" s="77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99.5</v>
      </c>
      <c r="L111" s="34">
        <v>107.59594962389002</v>
      </c>
      <c r="M111" s="76">
        <f t="shared" si="1"/>
        <v>-1.9003577370197977E-3</v>
      </c>
      <c r="N111" s="12"/>
      <c r="O111" s="24">
        <v>41306</v>
      </c>
      <c r="P111" s="77">
        <v>0.72361171377658751</v>
      </c>
      <c r="Q111" s="77">
        <v>9.3350687263470136E-2</v>
      </c>
      <c r="R111" s="77">
        <v>9.6386079945550665E-2</v>
      </c>
      <c r="S111" s="77">
        <v>1.9640214660093545E-2</v>
      </c>
      <c r="T111" s="77">
        <v>6.701130435429821E-2</v>
      </c>
      <c r="U111" s="77">
        <v>1.0000000000000002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104.8</v>
      </c>
      <c r="L112" s="34">
        <v>108.18433893212745</v>
      </c>
      <c r="M112" s="76">
        <f t="shared" si="1"/>
        <v>5.4685079716678686E-3</v>
      </c>
      <c r="N112" s="12"/>
      <c r="O112" s="24">
        <v>41334</v>
      </c>
      <c r="P112" s="77">
        <v>0.71967615896427206</v>
      </c>
      <c r="Q112" s="77">
        <v>9.2482839050038956E-2</v>
      </c>
      <c r="R112" s="77">
        <v>9.4719512725460128E-2</v>
      </c>
      <c r="S112" s="77">
        <v>2.2924610733151496E-2</v>
      </c>
      <c r="T112" s="77">
        <v>7.0196878527077428E-2</v>
      </c>
      <c r="U112" s="77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104.8</v>
      </c>
      <c r="L113" s="34">
        <v>108.48024542052032</v>
      </c>
      <c r="M113" s="76">
        <f t="shared" si="1"/>
        <v>2.7352063275860594E-3</v>
      </c>
      <c r="N113" s="12"/>
      <c r="O113" s="24">
        <v>41365</v>
      </c>
      <c r="P113" s="77">
        <v>0.72121126092913401</v>
      </c>
      <c r="Q113" s="77">
        <v>9.3308029336032577E-2</v>
      </c>
      <c r="R113" s="77">
        <v>9.4642410728132328E-2</v>
      </c>
      <c r="S113" s="77">
        <v>2.0832899690797789E-2</v>
      </c>
      <c r="T113" s="77">
        <v>7.0005399315903383E-2</v>
      </c>
      <c r="U113" s="77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104.8</v>
      </c>
      <c r="L114" s="34">
        <v>108.35973229374838</v>
      </c>
      <c r="M114" s="76">
        <f t="shared" si="1"/>
        <v>-1.1109223278835678E-3</v>
      </c>
      <c r="N114" s="12"/>
      <c r="O114" s="24">
        <v>41395</v>
      </c>
      <c r="P114" s="77">
        <v>0.7220133616936697</v>
      </c>
      <c r="Q114" s="77">
        <v>9.3604934839946807E-2</v>
      </c>
      <c r="R114" s="77">
        <v>9.4661239117355883E-2</v>
      </c>
      <c r="S114" s="77">
        <v>1.9637207978811862E-2</v>
      </c>
      <c r="T114" s="77">
        <v>7.0083256370215841E-2</v>
      </c>
      <c r="U114" s="77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99.7</v>
      </c>
      <c r="L115" s="34">
        <v>107.89361884723242</v>
      </c>
      <c r="M115" s="76">
        <f t="shared" si="1"/>
        <v>-4.3015374498378556E-3</v>
      </c>
      <c r="N115" s="12"/>
      <c r="O115" s="24">
        <v>41426</v>
      </c>
      <c r="P115" s="77">
        <v>0.72513254649852932</v>
      </c>
      <c r="Q115" s="77">
        <v>9.3887574057675338E-2</v>
      </c>
      <c r="R115" s="77">
        <v>9.5929255043085471E-2</v>
      </c>
      <c r="S115" s="77">
        <v>1.8089874002775289E-2</v>
      </c>
      <c r="T115" s="77">
        <v>6.6960750397934587E-2</v>
      </c>
      <c r="U115" s="77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99.7</v>
      </c>
      <c r="L116" s="34">
        <v>108.18658172763156</v>
      </c>
      <c r="M116" s="76">
        <f t="shared" si="1"/>
        <v>2.7152938563859141E-3</v>
      </c>
      <c r="N116" s="12"/>
      <c r="O116" s="24">
        <v>41456</v>
      </c>
      <c r="P116" s="77">
        <v>0.72550739091183503</v>
      </c>
      <c r="Q116" s="77">
        <v>9.3705357686452467E-2</v>
      </c>
      <c r="R116" s="77">
        <v>9.5288710213389111E-2</v>
      </c>
      <c r="S116" s="77">
        <v>1.8719116551837264E-2</v>
      </c>
      <c r="T116" s="77">
        <v>6.6779424636486145E-2</v>
      </c>
      <c r="U116" s="77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99.7</v>
      </c>
      <c r="L117" s="34">
        <v>108.45323912440963</v>
      </c>
      <c r="M117" s="76">
        <f t="shared" si="1"/>
        <v>2.4647917747266934E-3</v>
      </c>
      <c r="N117" s="12"/>
      <c r="O117" s="24">
        <v>41487</v>
      </c>
      <c r="P117" s="77">
        <v>0.72372356302651131</v>
      </c>
      <c r="Q117" s="77">
        <v>9.3403112822198722E-2</v>
      </c>
      <c r="R117" s="77">
        <v>9.5149380320102492E-2</v>
      </c>
      <c r="S117" s="77">
        <v>2.1108711870509483E-2</v>
      </c>
      <c r="T117" s="77">
        <v>6.6615231960677951E-2</v>
      </c>
      <c r="U117" s="77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96.4</v>
      </c>
      <c r="L118" s="34">
        <v>108.13582294382481</v>
      </c>
      <c r="M118" s="76">
        <f t="shared" si="1"/>
        <v>-2.9267561130259523E-3</v>
      </c>
      <c r="N118" s="12"/>
      <c r="O118" s="24">
        <v>41518</v>
      </c>
      <c r="P118" s="77">
        <v>0.72584794293061083</v>
      </c>
      <c r="Q118" s="77">
        <v>9.338904558896681E-2</v>
      </c>
      <c r="R118" s="77">
        <v>9.4857247580940968E-2</v>
      </c>
      <c r="S118" s="77">
        <v>2.1306382711938309E-2</v>
      </c>
      <c r="T118" s="77">
        <v>6.4599381187543145E-2</v>
      </c>
      <c r="U118" s="77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96.4</v>
      </c>
      <c r="L119" s="34">
        <v>108.52413337439521</v>
      </c>
      <c r="M119" s="76">
        <f t="shared" si="1"/>
        <v>3.5909508985947358E-3</v>
      </c>
      <c r="N119" s="12"/>
      <c r="O119" s="24">
        <v>41548</v>
      </c>
      <c r="P119" s="77">
        <v>0.72499917516857049</v>
      </c>
      <c r="Q119" s="77">
        <v>9.312669166062186E-2</v>
      </c>
      <c r="R119" s="77">
        <v>9.4517838663259898E-2</v>
      </c>
      <c r="S119" s="77">
        <v>2.2988056502111207E-2</v>
      </c>
      <c r="T119" s="77">
        <v>6.4368238005436562E-2</v>
      </c>
      <c r="U119" s="77">
        <v>1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96.4</v>
      </c>
      <c r="L120" s="34">
        <v>108.42168085516558</v>
      </c>
      <c r="M120" s="76">
        <f t="shared" si="1"/>
        <v>-9.4405286680498968E-4</v>
      </c>
      <c r="N120" s="12"/>
      <c r="O120" s="24">
        <v>41579</v>
      </c>
      <c r="P120" s="77">
        <v>0.72568425947412241</v>
      </c>
      <c r="Q120" s="77">
        <v>9.3502169102180496E-2</v>
      </c>
      <c r="R120" s="77">
        <v>9.4322191513431172E-2</v>
      </c>
      <c r="S120" s="77">
        <v>2.2062317463721327E-2</v>
      </c>
      <c r="T120" s="77">
        <v>6.4429062446544783E-2</v>
      </c>
      <c r="U120" s="77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99.7</v>
      </c>
      <c r="L121" s="34">
        <v>108.76444601999802</v>
      </c>
      <c r="M121" s="76">
        <f t="shared" si="1"/>
        <v>3.1614079594497468E-3</v>
      </c>
      <c r="N121" s="12"/>
      <c r="O121" s="24">
        <v>41609</v>
      </c>
      <c r="P121" s="77">
        <v>0.7233973054747499</v>
      </c>
      <c r="Q121" s="77">
        <v>9.3350788100184157E-2</v>
      </c>
      <c r="R121" s="77">
        <v>9.4024940318720787E-2</v>
      </c>
      <c r="S121" s="77">
        <v>2.2802339810440872E-2</v>
      </c>
      <c r="T121" s="77">
        <v>6.6424626295904274E-2</v>
      </c>
      <c r="U121" s="77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99.7</v>
      </c>
      <c r="L122" s="34">
        <v>108.51227140898338</v>
      </c>
      <c r="M122" s="76">
        <f t="shared" si="1"/>
        <v>-2.3185390101492231E-3</v>
      </c>
      <c r="N122" s="12"/>
      <c r="O122" s="24">
        <v>41640</v>
      </c>
      <c r="P122" s="77">
        <v>0.72624414904119894</v>
      </c>
      <c r="Q122" s="77">
        <v>9.3352300143921887E-2</v>
      </c>
      <c r="R122" s="77">
        <v>9.3674000615779671E-2</v>
      </c>
      <c r="S122" s="77">
        <v>2.0150557912321967E-2</v>
      </c>
      <c r="T122" s="77">
        <v>6.6578992286777591E-2</v>
      </c>
      <c r="U122" s="77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99.7</v>
      </c>
      <c r="L123" s="34">
        <v>108.67774931758548</v>
      </c>
      <c r="M123" s="76">
        <f t="shared" si="1"/>
        <v>1.5249695398820151E-3</v>
      </c>
      <c r="N123" s="12"/>
      <c r="O123" s="24">
        <v>41671</v>
      </c>
      <c r="P123" s="77">
        <v>0.7251383351678673</v>
      </c>
      <c r="Q123" s="77">
        <v>9.3138457371789149E-2</v>
      </c>
      <c r="R123" s="77">
        <v>9.3910421292001209E-2</v>
      </c>
      <c r="S123" s="77">
        <v>2.1335170220968525E-2</v>
      </c>
      <c r="T123" s="77">
        <v>6.6477615947373864E-2</v>
      </c>
      <c r="U123" s="77">
        <v>1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104.2</v>
      </c>
      <c r="L124" s="34">
        <v>108.8796042217093</v>
      </c>
      <c r="M124" s="76">
        <f t="shared" si="1"/>
        <v>1.8573710386102782E-3</v>
      </c>
      <c r="N124" s="12"/>
      <c r="O124" s="24">
        <v>41699</v>
      </c>
      <c r="P124" s="77">
        <v>0.72379398118928595</v>
      </c>
      <c r="Q124" s="77">
        <v>9.2822651025750047E-2</v>
      </c>
      <c r="R124" s="77">
        <v>9.3547142956109414E-2</v>
      </c>
      <c r="S124" s="77">
        <v>2.0486922067744499E-2</v>
      </c>
      <c r="T124" s="77">
        <v>6.9349302761110093E-2</v>
      </c>
      <c r="U124" s="77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104.2</v>
      </c>
      <c r="L125" s="34">
        <v>109.19851866878263</v>
      </c>
      <c r="M125" s="76">
        <f t="shared" si="1"/>
        <v>2.9290558994310434E-3</v>
      </c>
      <c r="N125" s="12"/>
      <c r="O125" s="24">
        <v>41730</v>
      </c>
      <c r="P125" s="77">
        <v>0.72457612743811783</v>
      </c>
      <c r="Q125" s="77">
        <v>9.319378596600543E-2</v>
      </c>
      <c r="R125" s="77">
        <v>9.3462561103391628E-2</v>
      </c>
      <c r="S125" s="77">
        <v>1.9620757480148153E-2</v>
      </c>
      <c r="T125" s="77">
        <v>6.9146768012336962E-2</v>
      </c>
      <c r="U125" s="77">
        <v>1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104.2</v>
      </c>
      <c r="L126" s="34">
        <v>109.13138973581998</v>
      </c>
      <c r="M126" s="76">
        <f t="shared" si="1"/>
        <v>-6.147421575035672E-4</v>
      </c>
      <c r="N126" s="12"/>
      <c r="O126" s="24">
        <v>41760</v>
      </c>
      <c r="P126" s="77">
        <v>0.72502182892146627</v>
      </c>
      <c r="Q126" s="77">
        <v>9.3322513431465734E-2</v>
      </c>
      <c r="R126" s="77">
        <v>9.3236943693195365E-2</v>
      </c>
      <c r="S126" s="77">
        <v>1.9229412360998396E-2</v>
      </c>
      <c r="T126" s="77">
        <v>6.9189301592874342E-2</v>
      </c>
      <c r="U126" s="77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102.6</v>
      </c>
      <c r="L127" s="34">
        <v>108.96203325160124</v>
      </c>
      <c r="M127" s="76">
        <f t="shared" si="1"/>
        <v>-1.5518585865048617E-3</v>
      </c>
      <c r="N127" s="12"/>
      <c r="O127" s="24">
        <v>41791</v>
      </c>
      <c r="P127" s="77">
        <v>0.72614870903065498</v>
      </c>
      <c r="Q127" s="77">
        <v>9.3610587978359944E-2</v>
      </c>
      <c r="R127" s="77">
        <v>9.3287343081360719E-2</v>
      </c>
      <c r="S127" s="77">
        <v>1.8720578390871098E-2</v>
      </c>
      <c r="T127" s="77">
        <v>6.8232781518753408E-2</v>
      </c>
      <c r="U127" s="77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102.6</v>
      </c>
      <c r="L128" s="34">
        <v>109.03250543589549</v>
      </c>
      <c r="M128" s="76">
        <f t="shared" si="1"/>
        <v>6.4675907920630493E-4</v>
      </c>
      <c r="N128" s="12"/>
      <c r="O128" s="24">
        <v>41821</v>
      </c>
      <c r="P128" s="77">
        <v>0.72741960760566848</v>
      </c>
      <c r="Q128" s="77">
        <v>9.3478616780022492E-2</v>
      </c>
      <c r="R128" s="77">
        <v>9.3415957566170368E-2</v>
      </c>
      <c r="S128" s="77">
        <v>1.749713817719099E-2</v>
      </c>
      <c r="T128" s="77">
        <v>6.8188679870947788E-2</v>
      </c>
      <c r="U128" s="77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102.6</v>
      </c>
      <c r="L129" s="34">
        <v>109.02033683686642</v>
      </c>
      <c r="M129" s="76">
        <f t="shared" si="1"/>
        <v>-1.1160524084463663E-4</v>
      </c>
      <c r="N129" s="12"/>
      <c r="O129" s="24">
        <v>41852</v>
      </c>
      <c r="P129" s="77">
        <v>0.72750080050772381</v>
      </c>
      <c r="Q129" s="77">
        <v>9.3417575838672426E-2</v>
      </c>
      <c r="R129" s="77">
        <v>9.352084994530234E-2</v>
      </c>
      <c r="S129" s="77">
        <v>1.7364482773879336E-2</v>
      </c>
      <c r="T129" s="77">
        <v>6.8196290934422227E-2</v>
      </c>
      <c r="U129" s="77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100.9</v>
      </c>
      <c r="L130" s="34">
        <v>108.89373261451397</v>
      </c>
      <c r="M130" s="76">
        <f t="shared" si="1"/>
        <v>-1.1612899576883828E-3</v>
      </c>
      <c r="N130" s="12"/>
      <c r="O130" s="24">
        <v>41883</v>
      </c>
      <c r="P130" s="77">
        <v>0.72834662212571466</v>
      </c>
      <c r="Q130" s="77">
        <v>9.3454628951409255E-2</v>
      </c>
      <c r="R130" s="77">
        <v>9.353500570312244E-2</v>
      </c>
      <c r="S130" s="77">
        <v>1.7519436312929865E-2</v>
      </c>
      <c r="T130" s="77">
        <v>6.714430690682395E-2</v>
      </c>
      <c r="U130" s="77">
        <v>1.0000000000000002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100.9</v>
      </c>
      <c r="L131" s="34">
        <v>109.07698534870312</v>
      </c>
      <c r="M131" s="76">
        <f t="shared" si="1"/>
        <v>1.6828584142474234E-3</v>
      </c>
      <c r="N131" s="12"/>
      <c r="O131" s="24">
        <v>41913</v>
      </c>
      <c r="P131" s="77">
        <v>0.7300221915277707</v>
      </c>
      <c r="Q131" s="77">
        <v>9.3154746884098513E-2</v>
      </c>
      <c r="R131" s="77">
        <v>9.3377863979020884E-2</v>
      </c>
      <c r="S131" s="77">
        <v>1.6413695230084263E-2</v>
      </c>
      <c r="T131" s="77">
        <v>6.7031502379025762E-2</v>
      </c>
      <c r="U131" s="77">
        <v>1.0000000000000002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100.9</v>
      </c>
      <c r="L132" s="34">
        <v>109.0691739622925</v>
      </c>
      <c r="M132" s="76">
        <f t="shared" si="1"/>
        <v>-7.1613515771895564E-5</v>
      </c>
      <c r="N132" s="12"/>
      <c r="O132" s="24">
        <v>41944</v>
      </c>
      <c r="P132" s="77">
        <v>0.73007447472768128</v>
      </c>
      <c r="Q132" s="77">
        <v>9.3447189723206786E-2</v>
      </c>
      <c r="R132" s="77">
        <v>9.3565354191873853E-2</v>
      </c>
      <c r="S132" s="77">
        <v>1.5876678272864188E-2</v>
      </c>
      <c r="T132" s="77">
        <v>6.7036303084373985E-2</v>
      </c>
      <c r="U132" s="77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104.2</v>
      </c>
      <c r="L133" s="34">
        <v>109.38947186692181</v>
      </c>
      <c r="M133" s="76">
        <f t="shared" si="1"/>
        <v>2.9366492198799055E-3</v>
      </c>
      <c r="N133" s="12"/>
      <c r="O133" s="24">
        <v>41974</v>
      </c>
      <c r="P133" s="77">
        <v>0.72793677975130266</v>
      </c>
      <c r="Q133" s="77">
        <v>9.3244805244227263E-2</v>
      </c>
      <c r="R133" s="77">
        <v>9.3291390103903707E-2</v>
      </c>
      <c r="S133" s="77">
        <v>1.6500961342393157E-2</v>
      </c>
      <c r="T133" s="77">
        <v>6.9026063558173339E-2</v>
      </c>
      <c r="U133" s="77">
        <v>1.0000000000000002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104.2</v>
      </c>
      <c r="L134" s="34">
        <v>109.59904938976962</v>
      </c>
      <c r="M134" s="76">
        <f t="shared" si="1"/>
        <v>1.915883853089273E-3</v>
      </c>
      <c r="N134" s="12"/>
      <c r="O134" s="24">
        <v>42005</v>
      </c>
      <c r="P134" s="77">
        <v>0.72956366676012807</v>
      </c>
      <c r="Q134" s="77">
        <v>9.2853208429135331E-2</v>
      </c>
      <c r="R134" s="77">
        <v>9.3023032169808145E-2</v>
      </c>
      <c r="S134" s="77">
        <v>1.5666022120039858E-2</v>
      </c>
      <c r="T134" s="77">
        <v>6.8894070520888778E-2</v>
      </c>
      <c r="U134" s="77">
        <v>1.0000000000000002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104.2</v>
      </c>
      <c r="L135" s="34">
        <v>109.51238738364499</v>
      </c>
      <c r="M135" s="76">
        <f t="shared" si="1"/>
        <v>-7.9071859297275005E-4</v>
      </c>
      <c r="N135" s="12"/>
      <c r="O135" s="24">
        <v>42036</v>
      </c>
      <c r="P135" s="77">
        <v>0.73014100282655481</v>
      </c>
      <c r="Q135" s="77">
        <v>9.2713226291723405E-2</v>
      </c>
      <c r="R135" s="77">
        <v>9.3456787180056608E-2</v>
      </c>
      <c r="S135" s="77">
        <v>1.4740394249137163E-2</v>
      </c>
      <c r="T135" s="77">
        <v>6.8948589452528131E-2</v>
      </c>
      <c r="U135" s="77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101.2</v>
      </c>
      <c r="L136" s="34">
        <v>108.94631238970703</v>
      </c>
      <c r="M136" s="76">
        <f t="shared" si="1"/>
        <v>-5.1690498898072645E-3</v>
      </c>
      <c r="N136" s="12"/>
      <c r="O136" s="24">
        <v>42064</v>
      </c>
      <c r="P136" s="77">
        <v>0.73393474815563431</v>
      </c>
      <c r="Q136" s="77">
        <v>9.2694292052563299E-2</v>
      </c>
      <c r="R136" s="77">
        <v>9.4340630960817393E-2</v>
      </c>
      <c r="S136" s="77">
        <v>1.171888732848061E-2</v>
      </c>
      <c r="T136" s="77">
        <v>6.7311441502504385E-2</v>
      </c>
      <c r="U136" s="77">
        <v>0.99999999999999989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101.2</v>
      </c>
      <c r="L137" s="34">
        <v>109.29644383269894</v>
      </c>
      <c r="M137" s="76">
        <f t="shared" si="1"/>
        <v>3.2137980195188209E-3</v>
      </c>
      <c r="N137" s="12"/>
      <c r="O137" s="24">
        <v>42095</v>
      </c>
      <c r="P137" s="77">
        <v>0.7343431516443546</v>
      </c>
      <c r="Q137" s="77">
        <v>9.3324170872505538E-2</v>
      </c>
      <c r="R137" s="77">
        <v>9.4226864231846633E-2</v>
      </c>
      <c r="S137" s="77">
        <v>1.1010004127269738E-2</v>
      </c>
      <c r="T137" s="77">
        <v>6.7095809124023589E-2</v>
      </c>
      <c r="U137" s="77">
        <v>1.0000000000000002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101.2</v>
      </c>
      <c r="L138" s="34">
        <v>109.40344316779614</v>
      </c>
      <c r="M138" s="76">
        <f t="shared" si="1"/>
        <v>9.789827678290397E-4</v>
      </c>
      <c r="N138" s="12"/>
      <c r="O138" s="24">
        <v>42125</v>
      </c>
      <c r="P138" s="77">
        <v>0.73362494546469514</v>
      </c>
      <c r="Q138" s="77">
        <v>9.3660244596117673E-2</v>
      </c>
      <c r="R138" s="77">
        <v>9.4417112098809278E-2</v>
      </c>
      <c r="S138" s="77">
        <v>1.1267510115061724E-2</v>
      </c>
      <c r="T138" s="77">
        <v>6.7030187725316173E-2</v>
      </c>
      <c r="U138" s="77">
        <v>1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99.5</v>
      </c>
      <c r="L139" s="34">
        <v>109.29012202687508</v>
      </c>
      <c r="M139" s="76">
        <f t="shared" si="1"/>
        <v>-1.0358096385253424E-3</v>
      </c>
      <c r="N139" s="12"/>
      <c r="O139" s="24">
        <v>42156</v>
      </c>
      <c r="P139" s="77">
        <v>0.73438562917779193</v>
      </c>
      <c r="Q139" s="77">
        <v>9.3805204938522638E-2</v>
      </c>
      <c r="R139" s="77">
        <v>9.5631660027140936E-2</v>
      </c>
      <c r="S139" s="77">
        <v>1.020498433476222E-2</v>
      </c>
      <c r="T139" s="77">
        <v>6.5972521521782318E-2</v>
      </c>
      <c r="U139" s="77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99.5</v>
      </c>
      <c r="L140" s="34">
        <v>109.82262248994537</v>
      </c>
      <c r="M140" s="76">
        <f t="shared" si="1"/>
        <v>4.8723567436346205E-3</v>
      </c>
      <c r="N140" s="12"/>
      <c r="O140" s="24">
        <v>42186</v>
      </c>
      <c r="P140" s="77">
        <v>0.73255250826328011</v>
      </c>
      <c r="Q140" s="77">
        <v>9.3398006513724721E-2</v>
      </c>
      <c r="R140" s="77">
        <v>9.516796773775589E-2</v>
      </c>
      <c r="S140" s="77">
        <v>1.3228879039127452E-2</v>
      </c>
      <c r="T140" s="77">
        <v>6.5652638446111994E-2</v>
      </c>
      <c r="U140" s="77">
        <v>1.0000000000000002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99.5</v>
      </c>
      <c r="L141" s="34">
        <v>110.01577455481555</v>
      </c>
      <c r="M141" s="76">
        <f t="shared" si="1"/>
        <v>1.7587639093927798E-3</v>
      </c>
      <c r="N141" s="12"/>
      <c r="O141" s="24">
        <v>42217</v>
      </c>
      <c r="P141" s="77">
        <v>0.7312663833401094</v>
      </c>
      <c r="Q141" s="77">
        <v>9.3209773744183474E-2</v>
      </c>
      <c r="R141" s="77">
        <v>9.5180130562510012E-2</v>
      </c>
      <c r="S141" s="77">
        <v>1.4806338674627481E-2</v>
      </c>
      <c r="T141" s="77">
        <v>6.5537373678569738E-2</v>
      </c>
      <c r="U141" s="77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99.5</v>
      </c>
      <c r="L142" s="34">
        <v>109.85641676653549</v>
      </c>
      <c r="M142" s="76">
        <f t="shared" si="1"/>
        <v>-1.4484994440562282E-3</v>
      </c>
      <c r="N142" s="12"/>
      <c r="O142" s="24">
        <v>42248</v>
      </c>
      <c r="P142" s="77">
        <v>0.73232715882253108</v>
      </c>
      <c r="Q142" s="77">
        <v>9.3274053062639264E-2</v>
      </c>
      <c r="R142" s="77">
        <v>9.540795240363116E-2</v>
      </c>
      <c r="S142" s="77">
        <v>1.3358393476539998E-2</v>
      </c>
      <c r="T142" s="77">
        <v>6.5632442234658694E-2</v>
      </c>
      <c r="U142" s="77">
        <v>1.0000000000000002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97</v>
      </c>
      <c r="L143" s="34">
        <v>110.14601895689019</v>
      </c>
      <c r="M143" s="76">
        <f t="shared" si="1"/>
        <v>2.6361882071044285E-3</v>
      </c>
      <c r="N143" s="12"/>
      <c r="O143" s="24">
        <v>42278</v>
      </c>
      <c r="P143" s="77">
        <v>0.73384697347590666</v>
      </c>
      <c r="Q143" s="77">
        <v>9.2745834232852944E-2</v>
      </c>
      <c r="R143" s="77">
        <v>9.5336135373800091E-2</v>
      </c>
      <c r="S143" s="77">
        <v>1.4255899785002911E-2</v>
      </c>
      <c r="T143" s="77">
        <v>6.3815157132437406E-2</v>
      </c>
      <c r="U143" s="77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97</v>
      </c>
      <c r="L144" s="34">
        <v>110.24277084232132</v>
      </c>
      <c r="M144" s="76">
        <f t="shared" si="1"/>
        <v>8.7839657163635287E-4</v>
      </c>
      <c r="N144" s="12"/>
      <c r="O144" s="24">
        <v>42309</v>
      </c>
      <c r="P144" s="77">
        <v>0.73320293053541064</v>
      </c>
      <c r="Q144" s="77">
        <v>9.2876484877232282E-2</v>
      </c>
      <c r="R144" s="77">
        <v>9.5252465934283506E-2</v>
      </c>
      <c r="S144" s="77">
        <v>1.4908967340559598E-2</v>
      </c>
      <c r="T144" s="77">
        <v>6.3759151312514042E-2</v>
      </c>
      <c r="U144" s="77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102</v>
      </c>
      <c r="L145" s="34">
        <v>110.56610946532157</v>
      </c>
      <c r="M145" s="76">
        <f t="shared" si="1"/>
        <v>2.9329689423600591E-3</v>
      </c>
      <c r="N145" s="12"/>
      <c r="O145" s="24">
        <v>42339</v>
      </c>
      <c r="P145" s="77">
        <v>0.73105875790343944</v>
      </c>
      <c r="Q145" s="77">
        <v>9.2604877647182032E-2</v>
      </c>
      <c r="R145" s="77">
        <v>9.5152265166055378E-2</v>
      </c>
      <c r="S145" s="77">
        <v>1.4334461690310767E-2</v>
      </c>
      <c r="T145" s="77">
        <v>6.684963759301242E-2</v>
      </c>
      <c r="U145" s="77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101.2</v>
      </c>
      <c r="L146" s="34">
        <v>110.66644440888616</v>
      </c>
      <c r="M146" s="76">
        <f t="shared" si="1"/>
        <v>9.0746562441057499E-4</v>
      </c>
      <c r="N146" s="12"/>
      <c r="O146" s="24">
        <v>42370</v>
      </c>
      <c r="P146" s="77">
        <v>0.73268200799511363</v>
      </c>
      <c r="Q146" s="77">
        <v>9.2239271464047812E-2</v>
      </c>
      <c r="R146" s="77">
        <v>9.5155092571221123E-2</v>
      </c>
      <c r="S146" s="77">
        <v>1.3658434644724887E-2</v>
      </c>
      <c r="T146" s="77">
        <v>6.626519332489271E-2</v>
      </c>
      <c r="U146" s="77">
        <v>1.0000000000000002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101.2</v>
      </c>
      <c r="L147" s="34">
        <v>110.75835216968831</v>
      </c>
      <c r="M147" s="76">
        <f t="shared" si="1"/>
        <v>8.3049348240171739E-4</v>
      </c>
      <c r="N147" s="12"/>
      <c r="O147" s="24">
        <v>42401</v>
      </c>
      <c r="P147" s="77">
        <v>0.73207402528847587</v>
      </c>
      <c r="Q147" s="77">
        <v>9.2197558505421773E-2</v>
      </c>
      <c r="R147" s="77">
        <v>9.5076132462878729E-2</v>
      </c>
      <c r="S147" s="77">
        <v>1.4442077563032073E-2</v>
      </c>
      <c r="T147" s="77">
        <v>6.6210206180191591E-2</v>
      </c>
      <c r="U147" s="77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101.3</v>
      </c>
      <c r="L148" s="34">
        <v>110.73068810137443</v>
      </c>
      <c r="M148" s="76">
        <f t="shared" si="1"/>
        <v>-2.4976959093336859E-4</v>
      </c>
      <c r="N148" s="12"/>
      <c r="O148" s="24">
        <v>42430</v>
      </c>
      <c r="P148" s="77">
        <v>0.73225692080004234</v>
      </c>
      <c r="Q148" s="77">
        <v>9.1816274126857902E-2</v>
      </c>
      <c r="R148" s="77">
        <v>9.5188930359014934E-2</v>
      </c>
      <c r="S148" s="77">
        <v>1.4445685656029132E-2</v>
      </c>
      <c r="T148" s="77">
        <v>6.6292189058055825E-2</v>
      </c>
      <c r="U148" s="77">
        <v>1.0000000000000002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102.1</v>
      </c>
      <c r="L149" s="34">
        <v>110.98571874452266</v>
      </c>
      <c r="M149" s="76">
        <f t="shared" si="1"/>
        <v>2.3031613685515762E-3</v>
      </c>
      <c r="N149" s="12"/>
      <c r="O149" s="24">
        <v>42461</v>
      </c>
      <c r="P149" s="77">
        <v>0.73342364402411286</v>
      </c>
      <c r="Q149" s="77">
        <v>9.2250400048998218E-2</v>
      </c>
      <c r="R149" s="77">
        <v>9.4970198666283076E-2</v>
      </c>
      <c r="S149" s="77">
        <v>1.2693570374486296E-2</v>
      </c>
      <c r="T149" s="77">
        <v>6.6662186886119634E-2</v>
      </c>
      <c r="U149" s="77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99.6</v>
      </c>
      <c r="L150" s="34">
        <v>110.66322199245016</v>
      </c>
      <c r="M150" s="76">
        <f t="shared" ref="M150:M213" si="4">IF(L150="","",L150/L149-1)</f>
        <v>-2.9057499984737056E-3</v>
      </c>
      <c r="N150" s="12"/>
      <c r="O150" s="24">
        <v>42491</v>
      </c>
      <c r="P150" s="77">
        <v>0.73556100039990213</v>
      </c>
      <c r="Q150" s="77">
        <v>9.2611664635177726E-2</v>
      </c>
      <c r="R150" s="77">
        <v>9.5336061650539872E-2</v>
      </c>
      <c r="S150" s="77">
        <v>1.1271851952871257E-2</v>
      </c>
      <c r="T150" s="77">
        <v>6.5219421361509072E-2</v>
      </c>
      <c r="U150" s="77">
        <v>1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99.6</v>
      </c>
      <c r="L151" s="34">
        <v>110.68308035391303</v>
      </c>
      <c r="M151" s="76">
        <f t="shared" si="4"/>
        <v>1.7944861088747821E-4</v>
      </c>
      <c r="N151" s="12"/>
      <c r="O151" s="24">
        <v>42522</v>
      </c>
      <c r="P151" s="77">
        <v>0.73542902868229898</v>
      </c>
      <c r="Q151" s="77">
        <v>9.2687458810460657E-2</v>
      </c>
      <c r="R151" s="77">
        <v>9.514079052176623E-2</v>
      </c>
      <c r="S151" s="77">
        <v>1.1535002058725149E-2</v>
      </c>
      <c r="T151" s="77">
        <v>6.5207719926749091E-2</v>
      </c>
      <c r="U151" s="77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99.6</v>
      </c>
      <c r="L152" s="34">
        <v>111.07770924233284</v>
      </c>
      <c r="M152" s="76">
        <f t="shared" si="4"/>
        <v>3.5653948838247906E-3</v>
      </c>
      <c r="N152" s="12"/>
      <c r="O152" s="24">
        <v>42552</v>
      </c>
      <c r="P152" s="77">
        <v>0.73680204094213775</v>
      </c>
      <c r="Q152" s="77">
        <v>9.2542329319220837E-2</v>
      </c>
      <c r="R152" s="77">
        <v>9.4714014521771125E-2</v>
      </c>
      <c r="S152" s="77">
        <v>1.0965560582884424E-2</v>
      </c>
      <c r="T152" s="77">
        <v>6.4976054633985952E-2</v>
      </c>
      <c r="U152" s="77">
        <v>1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100.5</v>
      </c>
      <c r="L153" s="34">
        <v>110.84520866498788</v>
      </c>
      <c r="M153" s="76">
        <f t="shared" si="4"/>
        <v>-2.0931344275180175E-3</v>
      </c>
      <c r="N153" s="12"/>
      <c r="O153" s="24">
        <v>42583</v>
      </c>
      <c r="P153" s="77">
        <v>0.73834750151703488</v>
      </c>
      <c r="Q153" s="77">
        <v>9.2828714216530314E-2</v>
      </c>
      <c r="R153" s="77">
        <v>9.5179538036740105E-2</v>
      </c>
      <c r="S153" s="77">
        <v>7.9435381579303944E-3</v>
      </c>
      <c r="T153" s="77">
        <v>6.5700708071764355E-2</v>
      </c>
      <c r="U153" s="77">
        <v>0.99999999999999989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97.9</v>
      </c>
      <c r="L154" s="34">
        <v>110.71031976847809</v>
      </c>
      <c r="M154" s="76">
        <f t="shared" si="4"/>
        <v>-1.2169122881754424E-3</v>
      </c>
      <c r="N154" s="12"/>
      <c r="O154" s="24">
        <v>42614</v>
      </c>
      <c r="P154" s="77">
        <v>0.73924710039750674</v>
      </c>
      <c r="Q154" s="77">
        <v>9.284942876350917E-2</v>
      </c>
      <c r="R154" s="77">
        <v>9.5473626744895984E-2</v>
      </c>
      <c r="S154" s="77">
        <v>8.3508773510925071E-3</v>
      </c>
      <c r="T154" s="77">
        <v>6.4078966742995694E-2</v>
      </c>
      <c r="U154" s="77">
        <v>1.0000000000000002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97.1</v>
      </c>
      <c r="L155" s="34">
        <v>111.00596414712146</v>
      </c>
      <c r="M155" s="76">
        <f t="shared" si="4"/>
        <v>2.670431981965482E-3</v>
      </c>
      <c r="N155" s="12"/>
      <c r="O155" s="24">
        <v>42644</v>
      </c>
      <c r="P155" s="77">
        <v>0.74069684982717421</v>
      </c>
      <c r="Q155" s="77">
        <v>9.2325716742840278E-2</v>
      </c>
      <c r="R155" s="77">
        <v>9.5130525927020829E-2</v>
      </c>
      <c r="S155" s="77">
        <v>8.4608368704669184E-3</v>
      </c>
      <c r="T155" s="77">
        <v>6.3386070632497904E-2</v>
      </c>
      <c r="U155" s="77">
        <v>1.0000000000000002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97.9</v>
      </c>
      <c r="L156" s="34">
        <v>110.95639473835908</v>
      </c>
      <c r="M156" s="76">
        <f t="shared" si="4"/>
        <v>-4.4654725665627115E-4</v>
      </c>
      <c r="N156" s="12"/>
      <c r="O156" s="24">
        <v>42675</v>
      </c>
      <c r="P156" s="77">
        <v>0.74102775373771201</v>
      </c>
      <c r="Q156" s="77">
        <v>9.236696295675427E-2</v>
      </c>
      <c r="R156" s="77">
        <v>9.5261888882638673E-2</v>
      </c>
      <c r="S156" s="77">
        <v>7.4065396316123659E-3</v>
      </c>
      <c r="T156" s="77">
        <v>6.393685479128286E-2</v>
      </c>
      <c r="U156" s="77">
        <v>1.0000000000000002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101.3</v>
      </c>
      <c r="L157" s="34">
        <v>111.53140414799263</v>
      </c>
      <c r="M157" s="76">
        <f t="shared" si="4"/>
        <v>5.1823007676976562E-3</v>
      </c>
      <c r="N157" s="12"/>
      <c r="O157" s="24">
        <v>42705</v>
      </c>
      <c r="P157" s="77">
        <v>0.73720732365836494</v>
      </c>
      <c r="Q157" s="77">
        <v>9.2074172099520291E-2</v>
      </c>
      <c r="R157" s="77">
        <v>9.4770758309098146E-2</v>
      </c>
      <c r="S157" s="77">
        <v>1.0131487577615606E-2</v>
      </c>
      <c r="T157" s="77">
        <v>6.5816258355401003E-2</v>
      </c>
      <c r="U157" s="77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103</v>
      </c>
      <c r="L158" s="34">
        <v>111.97527692655621</v>
      </c>
      <c r="M158" s="76">
        <f t="shared" si="4"/>
        <v>3.9798008637512705E-3</v>
      </c>
      <c r="N158" s="12"/>
      <c r="O158" s="24">
        <v>42736</v>
      </c>
      <c r="P158" s="77">
        <v>0.7371091886559743</v>
      </c>
      <c r="Q158" s="77">
        <v>9.1617843982176386E-2</v>
      </c>
      <c r="R158" s="77">
        <v>9.439508466959623E-2</v>
      </c>
      <c r="S158" s="77">
        <v>1.0222382292486629E-2</v>
      </c>
      <c r="T158" s="77">
        <v>6.6655500399766476E-2</v>
      </c>
      <c r="U158" s="77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103</v>
      </c>
      <c r="L159" s="34">
        <v>111.89837089509329</v>
      </c>
      <c r="M159" s="76">
        <f t="shared" si="4"/>
        <v>-6.8681260340486272E-4</v>
      </c>
      <c r="N159" s="12"/>
      <c r="O159" s="24">
        <v>42767</v>
      </c>
      <c r="P159" s="77">
        <v>0.73767235475548032</v>
      </c>
      <c r="Q159" s="77">
        <v>9.1680811519018038E-2</v>
      </c>
      <c r="R159" s="77">
        <v>9.4371845326076481E-2</v>
      </c>
      <c r="S159" s="77">
        <v>9.5736766981187795E-3</v>
      </c>
      <c r="T159" s="77">
        <v>6.6701311701306568E-2</v>
      </c>
      <c r="U159" s="77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98.7</v>
      </c>
      <c r="L160" s="34">
        <v>111.77778225681088</v>
      </c>
      <c r="M160" s="76">
        <f t="shared" si="4"/>
        <v>-1.0776621439418932E-3</v>
      </c>
      <c r="N160" s="12"/>
      <c r="O160" s="24">
        <v>42795</v>
      </c>
      <c r="P160" s="77">
        <v>0.73846817395105324</v>
      </c>
      <c r="Q160" s="77">
        <v>9.1779719047817496E-2</v>
      </c>
      <c r="R160" s="77">
        <v>9.4738288098417306E-2</v>
      </c>
      <c r="S160" s="77">
        <v>1.1028170157138825E-2</v>
      </c>
      <c r="T160" s="77">
        <v>6.3985648745573317E-2</v>
      </c>
      <c r="U160" s="77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98.7</v>
      </c>
      <c r="L161" s="34">
        <v>112.15457378426842</v>
      </c>
      <c r="M161" s="76">
        <f t="shared" si="4"/>
        <v>3.3708982219011752E-3</v>
      </c>
      <c r="N161" s="12"/>
      <c r="O161" s="24">
        <v>42826</v>
      </c>
      <c r="P161" s="77">
        <v>0.73931439271686117</v>
      </c>
      <c r="Q161" s="77">
        <v>9.2200960621102265E-2</v>
      </c>
      <c r="R161" s="77">
        <v>9.4507922208044076E-2</v>
      </c>
      <c r="S161" s="77">
        <v>1.0206040194598571E-2</v>
      </c>
      <c r="T161" s="77">
        <v>6.3770684259393903E-2</v>
      </c>
      <c r="U161" s="77">
        <v>1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98.7</v>
      </c>
      <c r="L162" s="34">
        <v>112.042816440582</v>
      </c>
      <c r="M162" s="76">
        <f t="shared" si="4"/>
        <v>-9.9645819083038489E-4</v>
      </c>
      <c r="N162" s="12"/>
      <c r="O162" s="24">
        <v>42856</v>
      </c>
      <c r="P162" s="77">
        <v>0.74005182341794495</v>
      </c>
      <c r="Q162" s="77">
        <v>9.238421541424148E-2</v>
      </c>
      <c r="R162" s="77">
        <v>9.4954197480837749E-2</v>
      </c>
      <c r="S162" s="77">
        <v>8.7754712240014007E-3</v>
      </c>
      <c r="T162" s="77">
        <v>6.3834292462974493E-2</v>
      </c>
      <c r="U162" s="77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92.8</v>
      </c>
      <c r="L163" s="34">
        <v>111.73341713333141</v>
      </c>
      <c r="M163" s="76">
        <f t="shared" si="4"/>
        <v>-2.761438145520656E-3</v>
      </c>
      <c r="N163" s="12"/>
      <c r="O163" s="24">
        <v>42887</v>
      </c>
      <c r="P163" s="77">
        <v>0.74210108967480537</v>
      </c>
      <c r="Q163" s="77">
        <v>9.2823118214483788E-2</v>
      </c>
      <c r="R163" s="77">
        <v>9.5040642262575997E-2</v>
      </c>
      <c r="S163" s="77">
        <v>9.8504902029822507E-3</v>
      </c>
      <c r="T163" s="77">
        <v>6.0184659645152662E-2</v>
      </c>
      <c r="U163" s="77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90.3</v>
      </c>
      <c r="L164" s="34">
        <v>111.73177200577283</v>
      </c>
      <c r="M164" s="76">
        <f t="shared" si="4"/>
        <v>-1.4723684290673944E-5</v>
      </c>
      <c r="N164" s="12"/>
      <c r="O164" s="24">
        <v>42917</v>
      </c>
      <c r="P164" s="77">
        <v>0.74381021313147511</v>
      </c>
      <c r="Q164" s="77">
        <v>9.2732942048345188E-2</v>
      </c>
      <c r="R164" s="77">
        <v>9.5042041631591315E-2</v>
      </c>
      <c r="S164" s="77">
        <v>9.8506352406255958E-3</v>
      </c>
      <c r="T164" s="77">
        <v>5.8564167947962764E-2</v>
      </c>
      <c r="U164" s="77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90.3</v>
      </c>
      <c r="L165" s="34">
        <v>111.60918827743366</v>
      </c>
      <c r="M165" s="76">
        <f t="shared" si="4"/>
        <v>-1.0971250713971425E-3</v>
      </c>
      <c r="N165" s="12"/>
      <c r="O165" s="24">
        <v>42948</v>
      </c>
      <c r="P165" s="77">
        <v>0.744627162260034</v>
      </c>
      <c r="Q165" s="77">
        <v>9.2743149998860061E-2</v>
      </c>
      <c r="R165" s="77">
        <v>9.5323117055223408E-2</v>
      </c>
      <c r="S165" s="77">
        <v>8.6780799508361772E-3</v>
      </c>
      <c r="T165" s="77">
        <v>5.8628490735046362E-2</v>
      </c>
      <c r="U165" s="77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90.3</v>
      </c>
      <c r="L166" s="34">
        <v>111.69628909000295</v>
      </c>
      <c r="M166" s="76">
        <f t="shared" si="4"/>
        <v>7.8040897809228404E-4</v>
      </c>
      <c r="N166" s="12"/>
      <c r="O166" s="24">
        <v>42979</v>
      </c>
      <c r="P166" s="77">
        <v>0.74404650168999698</v>
      </c>
      <c r="Q166" s="77">
        <v>9.3403404574167043E-2</v>
      </c>
      <c r="R166" s="77">
        <v>9.569015932262756E-2</v>
      </c>
      <c r="S166" s="77">
        <v>8.2771621995590527E-3</v>
      </c>
      <c r="T166" s="77">
        <v>5.8582772213649305E-2</v>
      </c>
      <c r="U166" s="77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90.3</v>
      </c>
      <c r="L167" s="34">
        <v>112.07367414388708</v>
      </c>
      <c r="M167" s="76">
        <f t="shared" si="4"/>
        <v>3.3786713682137925E-3</v>
      </c>
      <c r="N167" s="12"/>
      <c r="O167" s="24">
        <v>43009</v>
      </c>
      <c r="P167" s="77">
        <v>0.7460557878411368</v>
      </c>
      <c r="Q167" s="77">
        <v>9.2815096967697922E-2</v>
      </c>
      <c r="R167" s="77">
        <v>9.5279964579612325E-2</v>
      </c>
      <c r="S167" s="77">
        <v>7.463643837958429E-3</v>
      </c>
      <c r="T167" s="77">
        <v>5.8385506773594699E-2</v>
      </c>
      <c r="U167" s="77">
        <v>1.0000000000000002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91.9</v>
      </c>
      <c r="L168" s="34">
        <v>112.10674916745913</v>
      </c>
      <c r="M168" s="76">
        <f t="shared" si="4"/>
        <v>2.9511858002972957E-4</v>
      </c>
      <c r="N168" s="12"/>
      <c r="O168" s="24">
        <v>43040</v>
      </c>
      <c r="P168" s="77">
        <v>0.74583567787494687</v>
      </c>
      <c r="Q168" s="77">
        <v>9.2878950279280961E-2</v>
      </c>
      <c r="R168" s="77">
        <v>9.5075950286909947E-2</v>
      </c>
      <c r="S168" s="77">
        <v>6.8069293868025195E-3</v>
      </c>
      <c r="T168" s="77">
        <v>5.9402492172059895E-2</v>
      </c>
      <c r="U168" s="77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97.8</v>
      </c>
      <c r="L169" s="34">
        <v>112.7453792086966</v>
      </c>
      <c r="M169" s="76">
        <f t="shared" si="4"/>
        <v>5.6966243868468158E-3</v>
      </c>
      <c r="N169" s="12"/>
      <c r="O169" s="24">
        <v>43070</v>
      </c>
      <c r="P169" s="77">
        <v>0.7416109985749112</v>
      </c>
      <c r="Q169" s="77">
        <v>9.2443570670056499E-2</v>
      </c>
      <c r="R169" s="77">
        <v>9.488722083233303E-2</v>
      </c>
      <c r="S169" s="77">
        <v>8.2001436189721843E-3</v>
      </c>
      <c r="T169" s="77">
        <v>6.2858066303727311E-2</v>
      </c>
      <c r="U169" s="77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96.1</v>
      </c>
      <c r="L170" s="34">
        <v>113.11265885517675</v>
      </c>
      <c r="M170" s="76">
        <f t="shared" si="4"/>
        <v>3.25760265350028E-3</v>
      </c>
      <c r="N170" s="12"/>
      <c r="O170" s="24">
        <v>43101</v>
      </c>
      <c r="P170" s="77">
        <v>0.74311705433407094</v>
      </c>
      <c r="Q170" s="77">
        <v>9.1872128103637568E-2</v>
      </c>
      <c r="R170" s="77">
        <v>9.4753459032267784E-2</v>
      </c>
      <c r="S170" s="77">
        <v>8.6924710415416055E-3</v>
      </c>
      <c r="T170" s="77">
        <v>6.1564887488482219E-2</v>
      </c>
      <c r="U170" s="77">
        <v>1.0000000000000002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89.4</v>
      </c>
      <c r="L171" s="34">
        <v>112.46897656409062</v>
      </c>
      <c r="M171" s="76">
        <f t="shared" si="4"/>
        <v>-5.6906300108306995E-3</v>
      </c>
      <c r="N171" s="12"/>
      <c r="O171" s="24">
        <v>43132</v>
      </c>
      <c r="P171" s="77">
        <v>0.74737006083143465</v>
      </c>
      <c r="Q171" s="77">
        <v>9.212510200504842E-2</v>
      </c>
      <c r="R171" s="77">
        <v>9.4945077557912025E-2</v>
      </c>
      <c r="S171" s="77">
        <v>7.9593344263684199E-3</v>
      </c>
      <c r="T171" s="77">
        <v>5.7600425179236608E-2</v>
      </c>
      <c r="U171" s="77">
        <v>1.0000000000000002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93.2</v>
      </c>
      <c r="L172" s="34">
        <v>113.06631516122607</v>
      </c>
      <c r="M172" s="76">
        <f t="shared" si="4"/>
        <v>5.3111410398143377E-3</v>
      </c>
      <c r="N172" s="12"/>
      <c r="O172" s="24">
        <v>43160</v>
      </c>
      <c r="P172" s="77">
        <v>0.7434216436300648</v>
      </c>
      <c r="Q172" s="77">
        <v>9.1367010391414066E-2</v>
      </c>
      <c r="R172" s="77">
        <v>9.4966707490360083E-2</v>
      </c>
      <c r="S172" s="77">
        <v>1.0513115631194232E-2</v>
      </c>
      <c r="T172" s="77">
        <v>5.9731522856966889E-2</v>
      </c>
      <c r="U172" s="77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93.2</v>
      </c>
      <c r="L173" s="34">
        <v>113.40531025761175</v>
      </c>
      <c r="M173" s="76">
        <f t="shared" si="4"/>
        <v>2.9981970837404948E-3</v>
      </c>
      <c r="N173" s="12"/>
      <c r="O173" s="24">
        <v>43191</v>
      </c>
      <c r="P173" s="77">
        <v>0.74398794230847176</v>
      </c>
      <c r="Q173" s="77">
        <v>9.1725236759738676E-2</v>
      </c>
      <c r="R173" s="77">
        <v>9.476977445365907E-2</v>
      </c>
      <c r="S173" s="77">
        <v>9.9640751660795279E-3</v>
      </c>
      <c r="T173" s="77">
        <v>5.955297131205102E-2</v>
      </c>
      <c r="U173" s="77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94</v>
      </c>
      <c r="L174" s="34">
        <v>113.24315548594097</v>
      </c>
      <c r="M174" s="76">
        <f t="shared" si="4"/>
        <v>-1.4298693006740137E-3</v>
      </c>
      <c r="N174" s="12"/>
      <c r="O174" s="24">
        <v>43221</v>
      </c>
      <c r="P174" s="77">
        <v>0.74505327110819619</v>
      </c>
      <c r="Q174" s="77">
        <v>9.1856579663063806E-2</v>
      </c>
      <c r="R174" s="77">
        <v>9.4905476881517778E-2</v>
      </c>
      <c r="S174" s="77">
        <v>8.0345098612944286E-3</v>
      </c>
      <c r="T174" s="77">
        <v>6.015016248592793E-2</v>
      </c>
      <c r="U174" s="77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94.9</v>
      </c>
      <c r="L175" s="34">
        <v>113.57482485055603</v>
      </c>
      <c r="M175" s="76">
        <f t="shared" si="4"/>
        <v>2.9288248211718493E-3</v>
      </c>
      <c r="N175" s="12"/>
      <c r="O175" s="24">
        <v>43252</v>
      </c>
      <c r="P175" s="77">
        <v>0.74287751300900484</v>
      </c>
      <c r="Q175" s="77">
        <v>9.2038620270572177E-2</v>
      </c>
      <c r="R175" s="77">
        <v>9.4715142067335584E-2</v>
      </c>
      <c r="S175" s="77">
        <v>9.8199929843259762E-3</v>
      </c>
      <c r="T175" s="77">
        <v>6.0548731668761471E-2</v>
      </c>
      <c r="U175" s="77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94.9</v>
      </c>
      <c r="L176" s="34">
        <v>113.749825588297</v>
      </c>
      <c r="M176" s="76">
        <f t="shared" si="4"/>
        <v>1.5408409211392637E-3</v>
      </c>
      <c r="N176" s="12"/>
      <c r="O176" s="24">
        <v>43282</v>
      </c>
      <c r="P176" s="77">
        <v>0.74507075566898151</v>
      </c>
      <c r="Q176" s="77">
        <v>9.2076859194807001E-2</v>
      </c>
      <c r="R176" s="77">
        <v>9.4656107043147891E-2</v>
      </c>
      <c r="S176" s="77">
        <v>7.740698854703805E-3</v>
      </c>
      <c r="T176" s="77">
        <v>6.045557923835982E-2</v>
      </c>
      <c r="U176" s="77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96.6</v>
      </c>
      <c r="L177" s="34">
        <v>113.66146041819185</v>
      </c>
      <c r="M177" s="76">
        <f t="shared" si="4"/>
        <v>-7.7683785138249473E-4</v>
      </c>
      <c r="N177" s="12"/>
      <c r="O177" s="24">
        <v>43313</v>
      </c>
      <c r="P177" s="77">
        <v>0.7456500048166067</v>
      </c>
      <c r="Q177" s="77">
        <v>9.205845487928957E-2</v>
      </c>
      <c r="R177" s="77">
        <v>9.3862208592535135E-2</v>
      </c>
      <c r="S177" s="77">
        <v>6.8429331711568646E-3</v>
      </c>
      <c r="T177" s="77">
        <v>6.1586398540411758E-2</v>
      </c>
      <c r="U177" s="77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97.4</v>
      </c>
      <c r="L178" s="34">
        <v>114.00716792262767</v>
      </c>
      <c r="M178" s="76">
        <f t="shared" si="4"/>
        <v>3.0415543066564243E-3</v>
      </c>
      <c r="N178" s="12"/>
      <c r="O178" s="24">
        <v>43344</v>
      </c>
      <c r="P178" s="77">
        <v>0.74338894696344915</v>
      </c>
      <c r="Q178" s="77">
        <v>9.2497029855356142E-2</v>
      </c>
      <c r="R178" s="77">
        <v>9.4096501810986222E-2</v>
      </c>
      <c r="S178" s="77">
        <v>8.1093874949532546E-3</v>
      </c>
      <c r="T178" s="77">
        <v>6.1908133875255372E-2</v>
      </c>
      <c r="U178" s="77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100.8</v>
      </c>
      <c r="L179" s="34">
        <v>115.04979222358027</v>
      </c>
      <c r="M179" s="76">
        <f t="shared" si="4"/>
        <v>9.1452521797592556E-3</v>
      </c>
      <c r="N179" s="12"/>
      <c r="O179" s="24">
        <v>43374</v>
      </c>
      <c r="P179" s="77">
        <v>0.74324896222200354</v>
      </c>
      <c r="Q179" s="77">
        <v>9.1303175931248051E-2</v>
      </c>
      <c r="R179" s="77">
        <v>9.3158062085297547E-2</v>
      </c>
      <c r="S179" s="77">
        <v>8.8012207304505354E-3</v>
      </c>
      <c r="T179" s="77">
        <v>6.3488579031000442E-2</v>
      </c>
      <c r="U179" s="77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102.5</v>
      </c>
      <c r="L180" s="34">
        <v>115.04989027896636</v>
      </c>
      <c r="M180" s="76">
        <f t="shared" si="4"/>
        <v>8.5228651180990767E-7</v>
      </c>
      <c r="N180" s="12"/>
      <c r="O180" s="24">
        <v>43405</v>
      </c>
      <c r="P180" s="77">
        <v>0.74324832876147806</v>
      </c>
      <c r="Q180" s="77">
        <v>9.103638994119323E-2</v>
      </c>
      <c r="R180" s="77">
        <v>9.3757896099979726E-2</v>
      </c>
      <c r="S180" s="77">
        <v>7.3981212652046721E-3</v>
      </c>
      <c r="T180" s="77">
        <v>6.455926393214452E-2</v>
      </c>
      <c r="U180" s="77">
        <v>1.0000000000000002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104.1</v>
      </c>
      <c r="L181" s="34">
        <v>115.30451724387146</v>
      </c>
      <c r="M181" s="76">
        <f t="shared" si="4"/>
        <v>2.2131873771256139E-3</v>
      </c>
      <c r="N181" s="12"/>
      <c r="O181" s="24">
        <v>43435</v>
      </c>
      <c r="P181" s="77">
        <v>0.74160701348045532</v>
      </c>
      <c r="Q181" s="77">
        <v>9.110147348369739E-2</v>
      </c>
      <c r="R181" s="77">
        <v>9.3978413840726735E-2</v>
      </c>
      <c r="S181" s="77">
        <v>7.890872545362056E-3</v>
      </c>
      <c r="T181" s="77">
        <v>6.5422226649758664E-2</v>
      </c>
      <c r="U181" s="77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104.1</v>
      </c>
      <c r="L182" s="34">
        <v>115.66799263303969</v>
      </c>
      <c r="M182" s="76">
        <f t="shared" si="4"/>
        <v>3.1523083210995839E-3</v>
      </c>
      <c r="N182" s="12"/>
      <c r="O182" s="24">
        <v>43466</v>
      </c>
      <c r="P182" s="77">
        <v>0.74255739899796813</v>
      </c>
      <c r="Q182" s="77">
        <v>9.0549913037357724E-2</v>
      </c>
      <c r="R182" s="77">
        <v>9.3683095838169708E-2</v>
      </c>
      <c r="S182" s="77">
        <v>7.992948445296251E-3</v>
      </c>
      <c r="T182" s="77">
        <v>6.5216643681208206E-2</v>
      </c>
      <c r="U182" s="77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104.1</v>
      </c>
      <c r="L183" s="34">
        <v>115.61758789485992</v>
      </c>
      <c r="M183" s="76">
        <f t="shared" si="4"/>
        <v>-4.3577083886703338E-4</v>
      </c>
      <c r="N183" s="12"/>
      <c r="O183" s="24">
        <v>43497</v>
      </c>
      <c r="P183" s="77">
        <v>0.74288112492895686</v>
      </c>
      <c r="Q183" s="77">
        <v>9.0323990650181513E-2</v>
      </c>
      <c r="R183" s="77">
        <v>9.3553375780697196E-2</v>
      </c>
      <c r="S183" s="77">
        <v>7.9964330576377217E-3</v>
      </c>
      <c r="T183" s="77">
        <v>6.5245075582526749E-2</v>
      </c>
      <c r="U183" s="77">
        <v>1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98.9</v>
      </c>
      <c r="L184" s="34">
        <v>115.30328639318994</v>
      </c>
      <c r="M184" s="76">
        <f t="shared" si="4"/>
        <v>-2.7184575235716935E-3</v>
      </c>
      <c r="N184" s="12"/>
      <c r="O184" s="24">
        <v>43525</v>
      </c>
      <c r="P184" s="77">
        <v>0.7449061205767934</v>
      </c>
      <c r="Q184" s="77">
        <v>9.0747616592134442E-2</v>
      </c>
      <c r="R184" s="77">
        <v>9.3536743987295431E-2</v>
      </c>
      <c r="S184" s="77">
        <v>8.6545977582841768E-3</v>
      </c>
      <c r="T184" s="77">
        <v>6.2154921085492545E-2</v>
      </c>
      <c r="U184" s="77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99.7</v>
      </c>
      <c r="L185" s="34">
        <v>115.63242971967193</v>
      </c>
      <c r="M185" s="76">
        <f t="shared" si="4"/>
        <v>2.8545875558099176E-3</v>
      </c>
      <c r="N185" s="12"/>
      <c r="O185" s="24">
        <v>43556</v>
      </c>
      <c r="P185" s="77">
        <v>0.74606759581998505</v>
      </c>
      <c r="Q185" s="77">
        <v>9.0931581170083167E-2</v>
      </c>
      <c r="R185" s="77">
        <v>9.3541367879304171E-2</v>
      </c>
      <c r="S185" s="77">
        <v>6.9801169495123782E-3</v>
      </c>
      <c r="T185" s="77">
        <v>6.2479338181115222E-2</v>
      </c>
      <c r="U185" s="77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93.8</v>
      </c>
      <c r="L186" s="34">
        <v>115.22556229213708</v>
      </c>
      <c r="M186" s="76">
        <f t="shared" si="4"/>
        <v>-3.5186273307689087E-3</v>
      </c>
      <c r="N186" s="12"/>
      <c r="O186" s="24">
        <v>43586</v>
      </c>
      <c r="P186" s="77">
        <v>0.74870199913674895</v>
      </c>
      <c r="Q186" s="77">
        <v>9.1341432476322149E-2</v>
      </c>
      <c r="R186" s="77">
        <v>9.3962277010892381E-2</v>
      </c>
      <c r="S186" s="77">
        <v>7.0047641039340689E-3</v>
      </c>
      <c r="T186" s="77">
        <v>5.8989527272102465E-2</v>
      </c>
      <c r="U186" s="77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98</v>
      </c>
      <c r="L187" s="34">
        <v>115.70281951913526</v>
      </c>
      <c r="M187" s="76">
        <f t="shared" si="4"/>
        <v>4.1419387981649347E-3</v>
      </c>
      <c r="N187" s="12"/>
      <c r="O187" s="24">
        <v>43617</v>
      </c>
      <c r="P187" s="77">
        <v>0.74561371277137733</v>
      </c>
      <c r="Q187" s="77">
        <v>9.1229865509227209E-2</v>
      </c>
      <c r="R187" s="77">
        <v>9.4296584070513875E-2</v>
      </c>
      <c r="S187" s="77">
        <v>7.4832065099329197E-3</v>
      </c>
      <c r="T187" s="77">
        <v>6.1376631138948701E-2</v>
      </c>
      <c r="U187" s="77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90.5</v>
      </c>
      <c r="L188" s="34">
        <v>115.25669848800699</v>
      </c>
      <c r="M188" s="76">
        <f t="shared" si="4"/>
        <v>-3.8557490040637132E-3</v>
      </c>
      <c r="N188" s="12"/>
      <c r="O188" s="24">
        <v>43647</v>
      </c>
      <c r="P188" s="77">
        <v>0.74959724684802809</v>
      </c>
      <c r="Q188" s="77">
        <v>9.1494243314293663E-2</v>
      </c>
      <c r="R188" s="77">
        <v>9.4752160584939862E-2</v>
      </c>
      <c r="S188" s="77">
        <v>7.2575216746159294E-3</v>
      </c>
      <c r="T188" s="77">
        <v>5.6898827578122424E-2</v>
      </c>
      <c r="U188" s="77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89.6</v>
      </c>
      <c r="L189" s="34">
        <v>114.948635878472</v>
      </c>
      <c r="M189" s="76">
        <f t="shared" si="4"/>
        <v>-2.6728390937472701E-3</v>
      </c>
      <c r="N189" s="12"/>
      <c r="O189" s="24">
        <v>43678</v>
      </c>
      <c r="P189" s="77">
        <v>0.75160616920016798</v>
      </c>
      <c r="Q189" s="77">
        <v>9.1561486025643443E-2</v>
      </c>
      <c r="R189" s="77">
        <v>9.5369408626925264E-2</v>
      </c>
      <c r="S189" s="77">
        <v>4.9789807391037062E-3</v>
      </c>
      <c r="T189" s="77">
        <v>5.6483955408159758E-2</v>
      </c>
      <c r="U189" s="77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86.3</v>
      </c>
      <c r="L190" s="34">
        <v>114.5761561303585</v>
      </c>
      <c r="M190" s="76">
        <f t="shared" si="4"/>
        <v>-3.2404016391052171E-3</v>
      </c>
      <c r="N190" s="12"/>
      <c r="O190" s="24">
        <v>43709</v>
      </c>
      <c r="P190" s="77">
        <v>0.75404959273643768</v>
      </c>
      <c r="Q190" s="77">
        <v>9.2394768400506144E-2</v>
      </c>
      <c r="R190" s="77">
        <v>9.5132708763036825E-2</v>
      </c>
      <c r="S190" s="77">
        <v>3.8424362205531654E-3</v>
      </c>
      <c r="T190" s="77">
        <v>5.4580493879466209E-2</v>
      </c>
      <c r="U190" s="77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87.1</v>
      </c>
      <c r="L191" s="34">
        <v>115.1887871771462</v>
      </c>
      <c r="M191" s="76">
        <f t="shared" si="4"/>
        <v>5.3469331445425983E-3</v>
      </c>
      <c r="N191" s="12"/>
      <c r="O191" s="24">
        <v>43739</v>
      </c>
      <c r="P191" s="77">
        <v>0.75662810737919672</v>
      </c>
      <c r="Q191" s="77">
        <v>9.1548185144500915E-2</v>
      </c>
      <c r="R191" s="77">
        <v>9.4354829942701154E-2</v>
      </c>
      <c r="S191" s="77">
        <v>2.6754001685510751E-3</v>
      </c>
      <c r="T191" s="77">
        <v>5.479347736505024E-2</v>
      </c>
      <c r="U191" s="77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84.6</v>
      </c>
      <c r="L192" s="34">
        <v>115.03966541021244</v>
      </c>
      <c r="M192" s="76">
        <f t="shared" si="4"/>
        <v>-1.2945857890180879E-3</v>
      </c>
      <c r="N192" s="12"/>
      <c r="O192" s="24">
        <v>43770</v>
      </c>
      <c r="P192" s="77">
        <v>0.75760889709100432</v>
      </c>
      <c r="Q192" s="77">
        <v>9.1489034500609426E-2</v>
      </c>
      <c r="R192" s="77">
        <v>9.429562642968739E-2</v>
      </c>
      <c r="S192" s="77">
        <v>3.3166939535410598E-3</v>
      </c>
      <c r="T192" s="77">
        <v>5.3289748025157915E-2</v>
      </c>
      <c r="U192" s="77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93.8</v>
      </c>
      <c r="L193" s="34">
        <v>115.84376437969912</v>
      </c>
      <c r="M193" s="76">
        <f t="shared" si="4"/>
        <v>6.9897540697758664E-3</v>
      </c>
      <c r="N193" s="12"/>
      <c r="O193" s="24">
        <v>43800</v>
      </c>
      <c r="P193" s="77">
        <v>0.75235015453643672</v>
      </c>
      <c r="Q193" s="77">
        <v>9.1207161378518586E-2</v>
      </c>
      <c r="R193" s="77">
        <v>9.3460845828029382E-2</v>
      </c>
      <c r="S193" s="77">
        <v>4.3071095336236166E-3</v>
      </c>
      <c r="T193" s="77">
        <v>5.8674728723391779E-2</v>
      </c>
      <c r="U193" s="77">
        <v>1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95.5</v>
      </c>
      <c r="L194" s="34">
        <v>116.31193193335112</v>
      </c>
      <c r="M194" s="76">
        <f t="shared" si="4"/>
        <v>4.0413703418467062E-3</v>
      </c>
      <c r="N194" s="12"/>
      <c r="O194" s="24">
        <v>43831</v>
      </c>
      <c r="P194" s="77">
        <v>0.75367206688543198</v>
      </c>
      <c r="Q194" s="77">
        <v>9.0664166949841044E-2</v>
      </c>
      <c r="R194" s="77">
        <v>9.3264183079115007E-2</v>
      </c>
      <c r="S194" s="77">
        <v>2.9019052460081446E-3</v>
      </c>
      <c r="T194" s="77">
        <v>5.9497677839603913E-2</v>
      </c>
      <c r="U194" s="77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96.4</v>
      </c>
      <c r="L195" s="34">
        <v>116.55790906423078</v>
      </c>
      <c r="M195" s="76">
        <f t="shared" si="4"/>
        <v>2.1148056505553292E-3</v>
      </c>
      <c r="N195" s="12"/>
      <c r="O195" s="24">
        <v>43862</v>
      </c>
      <c r="P195" s="77">
        <v>0.75208156055149922</v>
      </c>
      <c r="Q195" s="77">
        <v>9.0297329474687313E-2</v>
      </c>
      <c r="R195" s="77">
        <v>9.3156937671025661E-2</v>
      </c>
      <c r="S195" s="77">
        <v>4.5325271449518289E-3</v>
      </c>
      <c r="T195" s="77">
        <v>5.9931645157836132E-2</v>
      </c>
      <c r="U195" s="77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90.5</v>
      </c>
      <c r="L196" s="34">
        <v>116.13184071497163</v>
      </c>
      <c r="M196" s="76">
        <f t="shared" si="4"/>
        <v>-3.6554220359629186E-3</v>
      </c>
      <c r="N196" s="12"/>
      <c r="O196" s="24">
        <v>43891</v>
      </c>
      <c r="P196" s="77">
        <v>0.75484082232707794</v>
      </c>
      <c r="Q196" s="77">
        <v>9.0716689768273989E-2</v>
      </c>
      <c r="R196" s="77">
        <v>9.4307838428549923E-2</v>
      </c>
      <c r="S196" s="77">
        <v>3.6645980748781638E-3</v>
      </c>
      <c r="T196" s="77">
        <v>5.6470051401220106E-2</v>
      </c>
      <c r="U196" s="77">
        <v>1.0000000000000002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86.3</v>
      </c>
      <c r="L197" s="34">
        <v>115.9999620238257</v>
      </c>
      <c r="M197" s="76">
        <f t="shared" si="4"/>
        <v>-1.1355945995000782E-3</v>
      </c>
      <c r="N197" s="12"/>
      <c r="O197" s="24">
        <v>43922</v>
      </c>
      <c r="P197" s="77">
        <v>0.75897041421820766</v>
      </c>
      <c r="Q197" s="77">
        <v>9.1348871790263644E-2</v>
      </c>
      <c r="R197" s="77">
        <v>9.4505060475364541E-2</v>
      </c>
      <c r="S197" s="77">
        <v>1.2650911392442785E-3</v>
      </c>
      <c r="T197" s="77">
        <v>5.3910562376919921E-2</v>
      </c>
      <c r="U197" s="77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85.4</v>
      </c>
      <c r="L198" s="34">
        <v>116.43856783207531</v>
      </c>
      <c r="M198" s="76">
        <f t="shared" si="4"/>
        <v>3.7810857917308649E-3</v>
      </c>
      <c r="N198" s="12"/>
      <c r="O198" s="24">
        <v>43952</v>
      </c>
      <c r="P198" s="77">
        <v>0.7561114917995998</v>
      </c>
      <c r="Q198" s="77">
        <v>9.0741247588273302E-2</v>
      </c>
      <c r="R198" s="77">
        <v>9.4328406317481628E-2</v>
      </c>
      <c r="S198" s="77">
        <v>5.6714658277397002E-3</v>
      </c>
      <c r="T198" s="77">
        <v>5.3147388466905643E-2</v>
      </c>
      <c r="U198" s="77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81.2</v>
      </c>
      <c r="L199" s="34">
        <v>115.97724123317413</v>
      </c>
      <c r="M199" s="76">
        <f t="shared" si="4"/>
        <v>-3.9619741765158922E-3</v>
      </c>
      <c r="N199" s="12"/>
      <c r="O199" s="24">
        <v>43983</v>
      </c>
      <c r="P199" s="77">
        <v>0.75911910207893651</v>
      </c>
      <c r="Q199" s="77">
        <v>9.1014000260163014E-2</v>
      </c>
      <c r="R199" s="77">
        <v>9.4703619612810166E-2</v>
      </c>
      <c r="S199" s="77">
        <v>4.4286864295116002E-3</v>
      </c>
      <c r="T199" s="77">
        <v>5.0734591618578843E-2</v>
      </c>
      <c r="U199" s="77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81.2</v>
      </c>
      <c r="L200" s="34">
        <v>116.18083799405505</v>
      </c>
      <c r="M200" s="76">
        <f t="shared" si="4"/>
        <v>1.7554889107216365E-3</v>
      </c>
      <c r="N200" s="12"/>
      <c r="O200" s="24">
        <v>44013</v>
      </c>
      <c r="P200" s="77">
        <v>0.7610551433095768</v>
      </c>
      <c r="Q200" s="77">
        <v>9.0766468869879352E-2</v>
      </c>
      <c r="R200" s="77">
        <v>9.4627524495013562E-2</v>
      </c>
      <c r="S200" s="77">
        <v>2.905179643032055E-3</v>
      </c>
      <c r="T200" s="77">
        <v>5.0645683682498298E-2</v>
      </c>
      <c r="U200" s="77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81.2</v>
      </c>
      <c r="L201" s="34">
        <v>116.19727230163735</v>
      </c>
      <c r="M201" s="76">
        <f t="shared" si="4"/>
        <v>1.4145454505287702E-4</v>
      </c>
      <c r="N201" s="12"/>
      <c r="O201" s="24">
        <v>44044</v>
      </c>
      <c r="P201" s="77">
        <v>0.76094750382661402</v>
      </c>
      <c r="Q201" s="77">
        <v>9.0841656216919295E-2</v>
      </c>
      <c r="R201" s="77">
        <v>9.4793844866067803E-2</v>
      </c>
      <c r="S201" s="77">
        <v>2.7784744567991289E-3</v>
      </c>
      <c r="T201" s="77">
        <v>5.0638520633599936E-2</v>
      </c>
      <c r="U201" s="77">
        <v>1.0000000000000002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82.9</v>
      </c>
      <c r="L202" s="34">
        <v>116.34979254630957</v>
      </c>
      <c r="M202" s="76">
        <f t="shared" si="4"/>
        <v>1.3125974616365887E-3</v>
      </c>
      <c r="N202" s="12"/>
      <c r="O202" s="24">
        <v>44075</v>
      </c>
      <c r="P202" s="77">
        <v>0.75994999539169206</v>
      </c>
      <c r="Q202" s="77">
        <v>9.1425849763993566E-2</v>
      </c>
      <c r="R202" s="77">
        <v>9.4849050214827257E-2</v>
      </c>
      <c r="S202" s="77">
        <v>2.1441885329192018E-3</v>
      </c>
      <c r="T202" s="77">
        <v>5.1630916096567933E-2</v>
      </c>
      <c r="U202" s="77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83.7</v>
      </c>
      <c r="L203" s="34">
        <v>116.72453755021662</v>
      </c>
      <c r="M203" s="76">
        <f t="shared" si="4"/>
        <v>3.2208480626030322E-3</v>
      </c>
      <c r="N203" s="12"/>
      <c r="O203" s="24">
        <v>44105</v>
      </c>
      <c r="P203" s="77">
        <v>0.75967758130112495</v>
      </c>
      <c r="Q203" s="77">
        <v>9.0781817439466408E-2</v>
      </c>
      <c r="R203" s="77">
        <v>9.4812874952539192E-2</v>
      </c>
      <c r="S203" s="77">
        <v>2.765923599405455E-3</v>
      </c>
      <c r="T203" s="77">
        <v>5.1961802707464158E-2</v>
      </c>
      <c r="U203" s="77">
        <v>1.0000000000000002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82.9</v>
      </c>
      <c r="L204" s="34">
        <v>116.54317236449836</v>
      </c>
      <c r="M204" s="76">
        <f t="shared" si="4"/>
        <v>-1.5537879997188364E-3</v>
      </c>
      <c r="N204" s="12"/>
      <c r="O204" s="24">
        <v>44136</v>
      </c>
      <c r="P204" s="77">
        <v>0.76085979612180743</v>
      </c>
      <c r="Q204" s="77">
        <v>9.0835329046779142E-2</v>
      </c>
      <c r="R204" s="77">
        <v>9.4870838013722397E-2</v>
      </c>
      <c r="S204" s="77">
        <v>1.8887917815988439E-3</v>
      </c>
      <c r="T204" s="77">
        <v>5.1545245036092181E-2</v>
      </c>
      <c r="U204" s="77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86.3</v>
      </c>
      <c r="L205" s="34">
        <v>116.68639919533865</v>
      </c>
      <c r="M205" s="76">
        <f t="shared" si="4"/>
        <v>1.2289594313799057E-3</v>
      </c>
      <c r="N205" s="12"/>
      <c r="O205" s="24">
        <v>44166</v>
      </c>
      <c r="P205" s="77">
        <v>0.75992587804683209</v>
      </c>
      <c r="Q205" s="77">
        <v>9.089914489124816E-2</v>
      </c>
      <c r="R205" s="77">
        <v>9.4575438027146699E-2</v>
      </c>
      <c r="S205" s="77">
        <v>1.006119137249902E-3</v>
      </c>
      <c r="T205" s="77">
        <v>5.3593419897523198E-2</v>
      </c>
      <c r="U205" s="77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78.7</v>
      </c>
      <c r="L206" s="34">
        <v>116.77591400890185</v>
      </c>
      <c r="M206" s="76">
        <f t="shared" si="4"/>
        <v>7.6714007956790731E-4</v>
      </c>
      <c r="N206" s="12"/>
      <c r="O206" s="24">
        <v>44197</v>
      </c>
      <c r="P206" s="77">
        <v>0.76367627033379515</v>
      </c>
      <c r="Q206" s="77">
        <v>9.0741877282862773E-2</v>
      </c>
      <c r="R206" s="77">
        <v>9.4860568057221289E-2</v>
      </c>
      <c r="S206" s="77">
        <v>1.8850273023488543E-3</v>
      </c>
      <c r="T206" s="77">
        <v>4.8836257023772082E-2</v>
      </c>
      <c r="U206" s="77">
        <v>1.0000000000000002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82</v>
      </c>
      <c r="L207" s="34">
        <v>116.72846544076764</v>
      </c>
      <c r="M207" s="76">
        <f t="shared" si="4"/>
        <v>-4.0632153074471322E-4</v>
      </c>
      <c r="N207" s="12"/>
      <c r="O207" s="24">
        <v>44228</v>
      </c>
      <c r="P207" s="77">
        <v>0.76398669457700419</v>
      </c>
      <c r="Q207" s="77">
        <v>9.0603514072119473E-2</v>
      </c>
      <c r="R207" s="77">
        <v>9.4630798320216578E-2</v>
      </c>
      <c r="S207" s="77">
        <v>-1.2571956939113656E-4</v>
      </c>
      <c r="T207" s="77">
        <v>5.0904712600050868E-2</v>
      </c>
      <c r="U207" s="77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81.2</v>
      </c>
      <c r="L208" s="34">
        <v>117.02592282193282</v>
      </c>
      <c r="M208" s="76">
        <f t="shared" si="4"/>
        <v>2.5482848595841379E-3</v>
      </c>
      <c r="N208" s="12"/>
      <c r="O208" s="24">
        <v>44256</v>
      </c>
      <c r="P208" s="77">
        <v>0.76204478738299131</v>
      </c>
      <c r="Q208" s="77">
        <v>9.0548020498958479E-2</v>
      </c>
      <c r="R208" s="77">
        <v>9.5371638302910275E-2</v>
      </c>
      <c r="S208" s="77">
        <v>1.7556002020615155E-3</v>
      </c>
      <c r="T208" s="77">
        <v>5.0279953613078555E-2</v>
      </c>
      <c r="U208" s="77">
        <v>1.0000000000000002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87.9</v>
      </c>
      <c r="L209" s="34">
        <v>118.25199175050889</v>
      </c>
      <c r="M209" s="76">
        <f t="shared" si="4"/>
        <v>1.0476900322688776E-2</v>
      </c>
      <c r="N209" s="12"/>
      <c r="O209" s="24">
        <v>44287</v>
      </c>
      <c r="P209" s="77">
        <v>0.75735282114286795</v>
      </c>
      <c r="Q209" s="77">
        <v>9.0128166071885701E-2</v>
      </c>
      <c r="R209" s="77">
        <v>9.4559380600687026E-2</v>
      </c>
      <c r="S209" s="77">
        <v>4.0952944841849944E-3</v>
      </c>
      <c r="T209" s="77">
        <v>5.3864337700374451E-2</v>
      </c>
      <c r="U209" s="77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86.3</v>
      </c>
      <c r="L210" s="34">
        <v>118.37034688061252</v>
      </c>
      <c r="M210" s="76">
        <f t="shared" si="4"/>
        <v>1.0008721912551088E-3</v>
      </c>
      <c r="N210" s="12"/>
      <c r="O210" s="24">
        <v>44317</v>
      </c>
      <c r="P210" s="77">
        <v>0.75659556568115061</v>
      </c>
      <c r="Q210" s="77">
        <v>9.0124458368666074E-2</v>
      </c>
      <c r="R210" s="77">
        <v>9.4994048128715744E-2</v>
      </c>
      <c r="S210" s="77">
        <v>5.4549329548802912E-3</v>
      </c>
      <c r="T210" s="77">
        <v>5.2830994866587301E-2</v>
      </c>
      <c r="U210" s="77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87.1</v>
      </c>
      <c r="L211" s="34">
        <v>118.42717729480358</v>
      </c>
      <c r="M211" s="76">
        <f t="shared" si="4"/>
        <v>4.8010684845234408E-4</v>
      </c>
      <c r="N211" s="12"/>
      <c r="O211" s="24">
        <v>44348</v>
      </c>
      <c r="P211" s="77">
        <v>0.75623249328210373</v>
      </c>
      <c r="Q211" s="77">
        <v>9.042667940728695E-2</v>
      </c>
      <c r="R211" s="77">
        <v>9.5212943119066071E-2</v>
      </c>
      <c r="S211" s="77">
        <v>4.8327339813263471E-3</v>
      </c>
      <c r="T211" s="77">
        <v>5.3295150210216941E-2</v>
      </c>
      <c r="U211" s="77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88.8</v>
      </c>
      <c r="L212" s="34">
        <v>119.35625391911876</v>
      </c>
      <c r="M212" s="76">
        <f t="shared" si="4"/>
        <v>7.8451301934048256E-3</v>
      </c>
      <c r="N212" s="12"/>
      <c r="O212" s="24">
        <v>44378</v>
      </c>
      <c r="P212" s="77">
        <v>0.75564498494775245</v>
      </c>
      <c r="Q212" s="77">
        <v>8.9894182662839744E-2</v>
      </c>
      <c r="R212" s="77">
        <v>9.4646747328923669E-2</v>
      </c>
      <c r="S212" s="77">
        <v>5.9016808302362264E-3</v>
      </c>
      <c r="T212" s="77">
        <v>5.3912404230247991E-2</v>
      </c>
      <c r="U212" s="77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90.5</v>
      </c>
      <c r="L213" s="34">
        <v>119.42250137044365</v>
      </c>
      <c r="M213" s="76">
        <f t="shared" si="4"/>
        <v>5.5503963260927769E-4</v>
      </c>
      <c r="N213" s="12"/>
      <c r="O213" s="24">
        <v>44409</v>
      </c>
      <c r="P213" s="77">
        <v>0.75522580469457756</v>
      </c>
      <c r="Q213" s="77">
        <v>8.9929963090864776E-2</v>
      </c>
      <c r="R213" s="77">
        <v>9.476909450247642E-2</v>
      </c>
      <c r="S213" s="77">
        <v>5.1611061080186448E-3</v>
      </c>
      <c r="T213" s="77">
        <v>5.4914031604062608E-2</v>
      </c>
      <c r="U213" s="77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104.8</v>
      </c>
      <c r="L214" s="34">
        <v>120.46739628902753</v>
      </c>
      <c r="M214" s="76">
        <f t="shared" ref="M214:M277" si="5">IF(L214="","",L214/L213-1)</f>
        <v>8.7495648357143185E-3</v>
      </c>
      <c r="N214" s="12"/>
      <c r="O214" s="24">
        <v>44440</v>
      </c>
      <c r="P214" s="77">
        <v>0.7486752222962042</v>
      </c>
      <c r="Q214" s="77">
        <v>8.9744272844252376E-2</v>
      </c>
      <c r="R214" s="77">
        <v>9.4033765339821482E-2</v>
      </c>
      <c r="S214" s="77">
        <v>4.5072522186885688E-3</v>
      </c>
      <c r="T214" s="77">
        <v>6.3039487301033523E-2</v>
      </c>
      <c r="U214" s="77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108.1</v>
      </c>
      <c r="L215" s="34">
        <v>121.69968920210277</v>
      </c>
      <c r="M215" s="76">
        <f t="shared" si="5"/>
        <v>1.022926493836307E-2</v>
      </c>
      <c r="N215" s="12"/>
      <c r="O215" s="24">
        <v>44470</v>
      </c>
      <c r="P215" s="77">
        <v>0.74888989446770238</v>
      </c>
      <c r="Q215" s="77">
        <v>8.8667460490131716E-2</v>
      </c>
      <c r="R215" s="77">
        <v>9.3253187904062507E-2</v>
      </c>
      <c r="S215" s="77">
        <v>4.8233656164991786E-3</v>
      </c>
      <c r="T215" s="77">
        <v>6.4366091521604191E-2</v>
      </c>
      <c r="U215" s="77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109</v>
      </c>
      <c r="L216" s="34">
        <v>121.93160993544123</v>
      </c>
      <c r="M216" s="76">
        <f t="shared" si="5"/>
        <v>1.9056805720623071E-3</v>
      </c>
      <c r="N216" s="12"/>
      <c r="O216" s="24">
        <v>44501</v>
      </c>
      <c r="P216" s="77">
        <v>0.74746546405456626</v>
      </c>
      <c r="Q216" s="77">
        <v>8.8750465411175872E-2</v>
      </c>
      <c r="R216" s="77">
        <v>9.3589573080645236E-2</v>
      </c>
      <c r="S216" s="77">
        <v>5.4159652188650207E-3</v>
      </c>
      <c r="T216" s="77">
        <v>6.4778532234747846E-2</v>
      </c>
      <c r="U216" s="77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133.4</v>
      </c>
      <c r="L217" s="34">
        <v>123.91291135238586</v>
      </c>
      <c r="M217" s="76">
        <f t="shared" si="5"/>
        <v>1.6249284479993964E-2</v>
      </c>
      <c r="N217" s="12"/>
      <c r="O217" s="24">
        <v>44531</v>
      </c>
      <c r="P217" s="77">
        <v>0.73551388962309372</v>
      </c>
      <c r="Q217" s="77">
        <v>8.8156831261039209E-2</v>
      </c>
      <c r="R217" s="77">
        <v>9.2514411710600084E-2</v>
      </c>
      <c r="S217" s="77">
        <v>5.8030883165132458E-3</v>
      </c>
      <c r="T217" s="77">
        <v>7.8011779088753855E-2</v>
      </c>
      <c r="U217" s="77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133.4</v>
      </c>
      <c r="L218" s="34">
        <v>124.33641028647841</v>
      </c>
      <c r="M218" s="76">
        <f t="shared" si="5"/>
        <v>3.4177143404225951E-3</v>
      </c>
      <c r="N218" s="12"/>
      <c r="O218" s="24">
        <v>44562</v>
      </c>
      <c r="P218" s="77">
        <v>0.73707811977726567</v>
      </c>
      <c r="Q218" s="77">
        <v>8.8103350724315507E-2</v>
      </c>
      <c r="R218" s="77">
        <v>9.2115330618606897E-2</v>
      </c>
      <c r="S218" s="77">
        <v>4.9571336331630444E-3</v>
      </c>
      <c r="T218" s="77">
        <v>7.7746065246648968E-2</v>
      </c>
      <c r="U218" s="77">
        <v>1.0000000000000002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137.6</v>
      </c>
      <c r="L219" s="34">
        <v>124.82836083183417</v>
      </c>
      <c r="M219" s="76">
        <f t="shared" si="5"/>
        <v>3.9566088824849466E-3</v>
      </c>
      <c r="N219" s="12"/>
      <c r="O219" s="24">
        <v>44593</v>
      </c>
      <c r="P219" s="77">
        <v>0.7341732832435014</v>
      </c>
      <c r="Q219" s="77">
        <v>8.7346441522489188E-2</v>
      </c>
      <c r="R219" s="77">
        <v>9.2254138391256429E-2</v>
      </c>
      <c r="S219" s="77">
        <v>6.3483396313779462E-3</v>
      </c>
      <c r="T219" s="77">
        <v>7.9877797211375223E-2</v>
      </c>
      <c r="U219" s="77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189.1</v>
      </c>
      <c r="L220" s="34">
        <v>129.25124557263371</v>
      </c>
      <c r="M220" s="76">
        <f t="shared" si="5"/>
        <v>3.5431729707305459E-2</v>
      </c>
      <c r="N220" s="12"/>
      <c r="O220" s="24">
        <v>44621</v>
      </c>
      <c r="P220" s="77">
        <v>0.70905040108345585</v>
      </c>
      <c r="Q220" s="77">
        <v>8.5544528420893315E-2</v>
      </c>
      <c r="R220" s="77">
        <v>9.1439807304357121E-2</v>
      </c>
      <c r="S220" s="77">
        <v>7.9477274219831792E-3</v>
      </c>
      <c r="T220" s="77">
        <v>0.10601753576931057</v>
      </c>
      <c r="U220" s="77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165.6</v>
      </c>
      <c r="L221" s="34">
        <v>128.39131430364941</v>
      </c>
      <c r="M221" s="76">
        <f t="shared" si="5"/>
        <v>-6.653175875980688E-3</v>
      </c>
      <c r="N221" s="12"/>
      <c r="O221" s="24">
        <v>44652</v>
      </c>
      <c r="P221" s="77">
        <v>0.71527727987934697</v>
      </c>
      <c r="Q221" s="77">
        <v>8.6993794297218888E-2</v>
      </c>
      <c r="R221" s="77">
        <v>9.237752005198259E-2</v>
      </c>
      <c r="S221" s="77">
        <v>1.1887139398886672E-2</v>
      </c>
      <c r="T221" s="77">
        <v>9.3464266372564969E-2</v>
      </c>
      <c r="U221" s="77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163.9</v>
      </c>
      <c r="L222" s="34">
        <v>128.65410579829475</v>
      </c>
      <c r="M222" s="76">
        <f t="shared" si="5"/>
        <v>2.0468011879981596E-3</v>
      </c>
      <c r="N222" s="12"/>
      <c r="O222" s="24">
        <v>44682</v>
      </c>
      <c r="P222" s="77">
        <v>0.71381623995140209</v>
      </c>
      <c r="Q222" s="77">
        <v>8.7372612457788087E-2</v>
      </c>
      <c r="R222" s="77">
        <v>9.2351132124002991E-2</v>
      </c>
      <c r="S222" s="77">
        <v>1.4144177425668304E-2</v>
      </c>
      <c r="T222" s="77">
        <v>9.2315838041138673E-2</v>
      </c>
      <c r="U222" s="77">
        <v>1.0000000000000002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210.2</v>
      </c>
      <c r="L223" s="34">
        <v>132.9114901892512</v>
      </c>
      <c r="M223" s="76">
        <f t="shared" si="5"/>
        <v>3.3091710245386263E-2</v>
      </c>
      <c r="N223" s="12"/>
      <c r="O223" s="24">
        <v>44713</v>
      </c>
      <c r="P223" s="77">
        <v>0.69095147398080659</v>
      </c>
      <c r="Q223" s="77">
        <v>8.5959112996502066E-2</v>
      </c>
      <c r="R223" s="77">
        <v>9.1042572573431346E-2</v>
      </c>
      <c r="S223" s="77">
        <v>1.7445130421914017E-2</v>
      </c>
      <c r="T223" s="77">
        <v>0.11460171002734604</v>
      </c>
      <c r="U223" s="77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196.7</v>
      </c>
      <c r="L224" s="34">
        <v>132.88067687739454</v>
      </c>
      <c r="M224" s="76">
        <f t="shared" si="5"/>
        <v>-2.3183331864529144E-4</v>
      </c>
      <c r="N224" s="12"/>
      <c r="O224" s="24">
        <v>44743</v>
      </c>
      <c r="P224" s="77">
        <v>0.69444350239934649</v>
      </c>
      <c r="Q224" s="77">
        <v>8.6748777637543351E-2</v>
      </c>
      <c r="R224" s="77">
        <v>9.1220825988642312E-2</v>
      </c>
      <c r="S224" s="77">
        <v>2.0320559068925291E-2</v>
      </c>
      <c r="T224" s="77">
        <v>0.10726633490554263</v>
      </c>
      <c r="U224" s="77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199.2</v>
      </c>
      <c r="L225" s="34">
        <v>133.54361951970196</v>
      </c>
      <c r="M225" s="76">
        <f t="shared" si="5"/>
        <v>4.9890071143985359E-3</v>
      </c>
      <c r="N225" s="12"/>
      <c r="O225" s="24">
        <v>44774</v>
      </c>
      <c r="P225" s="77">
        <v>0.69099611785136417</v>
      </c>
      <c r="Q225" s="77">
        <v>8.7007455473347789E-2</v>
      </c>
      <c r="R225" s="77">
        <v>9.1158888194653231E-2</v>
      </c>
      <c r="S225" s="77">
        <v>2.2747143292820821E-2</v>
      </c>
      <c r="T225" s="77">
        <v>0.10809039518781395</v>
      </c>
      <c r="U225" s="77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240</v>
      </c>
      <c r="L226" s="34">
        <v>136.49847871309873</v>
      </c>
      <c r="M226" s="76">
        <f t="shared" si="5"/>
        <v>2.2126547146348985E-2</v>
      </c>
      <c r="N226" s="12"/>
      <c r="O226" s="24">
        <v>44805</v>
      </c>
      <c r="P226" s="77">
        <v>0.67603773699111924</v>
      </c>
      <c r="Q226" s="77">
        <v>8.6098086023210951E-2</v>
      </c>
      <c r="R226" s="77">
        <v>9.0026893404568029E-2</v>
      </c>
      <c r="S226" s="77">
        <v>2.0427040538172025E-2</v>
      </c>
      <c r="T226" s="77">
        <v>0.12741024304292978</v>
      </c>
      <c r="U226" s="77">
        <v>1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235.8</v>
      </c>
      <c r="L227" s="34">
        <v>137.99928570555366</v>
      </c>
      <c r="M227" s="76">
        <f t="shared" si="5"/>
        <v>1.0995045560979522E-2</v>
      </c>
      <c r="N227" s="12"/>
      <c r="O227" s="24">
        <v>44835</v>
      </c>
      <c r="P227" s="77">
        <v>0.67464363931664162</v>
      </c>
      <c r="Q227" s="77">
        <v>8.5161728933534922E-2</v>
      </c>
      <c r="R227" s="77">
        <v>8.9577404834352475E-2</v>
      </c>
      <c r="S227" s="77">
        <v>2.6798060501833039E-2</v>
      </c>
      <c r="T227" s="77">
        <v>0.12381916641363805</v>
      </c>
      <c r="U227" s="77">
        <v>1.0000000000000002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320.8</v>
      </c>
      <c r="L228" s="34">
        <v>145.34982395039387</v>
      </c>
      <c r="M228" s="76">
        <f t="shared" si="5"/>
        <v>5.3265045592510551E-2</v>
      </c>
      <c r="N228" s="12"/>
      <c r="O228" s="24">
        <v>44866</v>
      </c>
      <c r="P228" s="77">
        <v>0.64052599309143798</v>
      </c>
      <c r="Q228" s="77">
        <v>8.1910532598368391E-2</v>
      </c>
      <c r="R228" s="77">
        <v>8.5119184199110465E-2</v>
      </c>
      <c r="S228" s="77">
        <v>3.2510303403759086E-2</v>
      </c>
      <c r="T228" s="77">
        <v>0.1599339867073242</v>
      </c>
      <c r="U228" s="77">
        <v>1.0000000000000002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344.1</v>
      </c>
      <c r="L229" s="34">
        <v>147.14541956190737</v>
      </c>
      <c r="M229" s="76">
        <f t="shared" si="5"/>
        <v>1.2353613941261665E-2</v>
      </c>
      <c r="N229" s="12"/>
      <c r="O229" s="24">
        <v>44896</v>
      </c>
      <c r="P229" s="77">
        <v>0.63270974121163392</v>
      </c>
      <c r="Q229" s="77">
        <v>8.1745123382910651E-2</v>
      </c>
      <c r="R229" s="77">
        <v>8.5570520265963387E-2</v>
      </c>
      <c r="S229" s="77">
        <v>3.0517878511648597E-2</v>
      </c>
      <c r="T229" s="77">
        <v>0.16945673662784339</v>
      </c>
      <c r="U229" s="77">
        <v>0.99999999999999978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315.8</v>
      </c>
      <c r="L230" s="34">
        <v>145.36270819400971</v>
      </c>
      <c r="M230" s="76">
        <f t="shared" si="5"/>
        <v>-1.2115303168833136E-2</v>
      </c>
      <c r="N230" s="12"/>
      <c r="O230" s="24">
        <v>44927</v>
      </c>
      <c r="P230" s="77">
        <v>0.64482023370472619</v>
      </c>
      <c r="Q230" s="77">
        <v>8.2043999719301555E-2</v>
      </c>
      <c r="R230" s="77">
        <v>8.6835419692036661E-2</v>
      </c>
      <c r="S230" s="77">
        <v>2.887305170399115E-2</v>
      </c>
      <c r="T230" s="77">
        <v>0.15742729517994444</v>
      </c>
      <c r="U230" s="77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282.60000000000002</v>
      </c>
      <c r="L231" s="34">
        <v>143.58548137058037</v>
      </c>
      <c r="M231" s="76">
        <f t="shared" si="5"/>
        <v>-1.2226153774304693E-2</v>
      </c>
      <c r="N231" s="12"/>
      <c r="O231" s="24">
        <v>44958</v>
      </c>
      <c r="P231" s="77">
        <v>0.65280148504498059</v>
      </c>
      <c r="Q231" s="77">
        <v>8.2560855987482445E-2</v>
      </c>
      <c r="R231" s="77">
        <v>8.7982936775043014E-2</v>
      </c>
      <c r="S231" s="77">
        <v>3.4034029110630248E-2</v>
      </c>
      <c r="T231" s="77">
        <v>0.14262069308186381</v>
      </c>
      <c r="U231" s="77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310</v>
      </c>
      <c r="L232" s="34">
        <v>145.69689393955491</v>
      </c>
      <c r="M232" s="76">
        <f t="shared" si="5"/>
        <v>1.4704916881708829E-2</v>
      </c>
      <c r="N232" s="12"/>
      <c r="O232" s="24">
        <v>44986</v>
      </c>
      <c r="P232" s="77">
        <v>0.64334120608295242</v>
      </c>
      <c r="Q232" s="77">
        <v>8.1715410472615421E-2</v>
      </c>
      <c r="R232" s="77">
        <v>8.7926114475059575E-2</v>
      </c>
      <c r="S232" s="77">
        <v>3.2835752064410091E-2</v>
      </c>
      <c r="T232" s="77">
        <v>0.1541815169049626</v>
      </c>
      <c r="U232" s="77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300.89999999999998</v>
      </c>
      <c r="L233" s="34">
        <v>146.3367940057758</v>
      </c>
      <c r="M233" s="76">
        <f t="shared" si="5"/>
        <v>4.3919952506767945E-3</v>
      </c>
      <c r="N233" s="12"/>
      <c r="O233" s="24">
        <v>45017</v>
      </c>
      <c r="P233" s="77">
        <v>0.64571447172492813</v>
      </c>
      <c r="Q233" s="77">
        <v>8.212693403778358E-2</v>
      </c>
      <c r="R233" s="77">
        <v>8.7256247749352325E-2</v>
      </c>
      <c r="S233" s="77">
        <v>3.590121540379905E-2</v>
      </c>
      <c r="T233" s="77">
        <v>0.14900113108413701</v>
      </c>
      <c r="U233" s="77">
        <v>1.0000000000000002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294.2</v>
      </c>
      <c r="L234" s="34">
        <v>145.51192223316914</v>
      </c>
      <c r="M234" s="76">
        <f t="shared" si="5"/>
        <v>-5.63680363650787E-3</v>
      </c>
      <c r="N234" s="12"/>
      <c r="O234" s="24">
        <v>45047</v>
      </c>
      <c r="P234" s="77">
        <v>0.64937487035560526</v>
      </c>
      <c r="Q234" s="77">
        <v>8.2451908730732215E-2</v>
      </c>
      <c r="R234" s="77">
        <v>8.8181385343234914E-2</v>
      </c>
      <c r="S234" s="77">
        <v>3.3482599402488676E-2</v>
      </c>
      <c r="T234" s="77">
        <v>0.14650923616793893</v>
      </c>
      <c r="U234" s="77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276.8</v>
      </c>
      <c r="L235" s="34">
        <v>144.33620312694404</v>
      </c>
      <c r="M235" s="76">
        <f t="shared" si="5"/>
        <v>-8.0798816219410652E-3</v>
      </c>
      <c r="N235" s="12"/>
      <c r="O235" s="24">
        <v>45078</v>
      </c>
      <c r="P235" s="77">
        <v>0.65466448187121407</v>
      </c>
      <c r="Q235" s="77">
        <v>8.333612923667702E-2</v>
      </c>
      <c r="R235" s="77">
        <v>8.8972019243345704E-2</v>
      </c>
      <c r="S235" s="77">
        <v>3.406035666137229E-2</v>
      </c>
      <c r="T235" s="77">
        <v>0.13896701298739111</v>
      </c>
      <c r="U235" s="77">
        <v>1.0000000000000002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162.9</v>
      </c>
      <c r="L236" s="34">
        <v>136.9198220098022</v>
      </c>
      <c r="M236" s="76">
        <f t="shared" si="5"/>
        <v>-5.1382681243313022E-2</v>
      </c>
      <c r="N236" s="12"/>
      <c r="O236" s="24">
        <v>45108</v>
      </c>
      <c r="P236" s="77">
        <v>0.69659198667305577</v>
      </c>
      <c r="Q236" s="77">
        <v>8.665486358275884E-2</v>
      </c>
      <c r="R236" s="77">
        <v>9.3562506780594551E-2</v>
      </c>
      <c r="S236" s="77">
        <v>3.6977064441396597E-2</v>
      </c>
      <c r="T236" s="77">
        <v>8.6213578522194342E-2</v>
      </c>
      <c r="U236" s="77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161.19999999999999</v>
      </c>
      <c r="L237" s="34">
        <v>137.25239119055155</v>
      </c>
      <c r="M237" s="76">
        <f t="shared" si="5"/>
        <v>2.4289337794021204E-3</v>
      </c>
      <c r="N237" s="12"/>
      <c r="O237" s="24">
        <v>45139</v>
      </c>
      <c r="P237" s="77">
        <v>0.69490411060536095</v>
      </c>
      <c r="Q237" s="77">
        <v>8.6742980501715514E-2</v>
      </c>
      <c r="R237" s="77">
        <v>9.3792210083842364E-2</v>
      </c>
      <c r="S237" s="77">
        <v>3.9453551902820454E-2</v>
      </c>
      <c r="T237" s="77">
        <v>8.5107146906260853E-2</v>
      </c>
      <c r="U237" s="77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144.5</v>
      </c>
      <c r="L238" s="34">
        <v>136.36341660437478</v>
      </c>
      <c r="M238" s="76">
        <f t="shared" si="5"/>
        <v>-6.4769333230966231E-3</v>
      </c>
      <c r="N238" s="12"/>
      <c r="O238" s="24">
        <v>45170</v>
      </c>
      <c r="P238" s="77">
        <v>0.69943429992989359</v>
      </c>
      <c r="Q238" s="77">
        <v>8.888362449020841E-2</v>
      </c>
      <c r="R238" s="77">
        <v>9.5398990846410014E-2</v>
      </c>
      <c r="S238" s="77">
        <v>3.9495521371587981E-2</v>
      </c>
      <c r="T238" s="77">
        <v>7.6787563361900221E-2</v>
      </c>
      <c r="U238" s="77">
        <v>1.0000000000000002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134.5</v>
      </c>
      <c r="L239" s="34">
        <v>136.03161137713897</v>
      </c>
      <c r="M239" s="76">
        <f t="shared" si="5"/>
        <v>-2.4332422543976717E-3</v>
      </c>
      <c r="N239" s="12"/>
      <c r="O239" s="24">
        <v>45200</v>
      </c>
      <c r="P239" s="77">
        <v>0.70485992166479883</v>
      </c>
      <c r="Q239" s="77">
        <v>8.8498905542235259E-2</v>
      </c>
      <c r="R239" s="77">
        <v>9.5401433050104387E-2</v>
      </c>
      <c r="S239" s="77">
        <v>3.9591857953290038E-2</v>
      </c>
      <c r="T239" s="77">
        <v>7.1647881789571655E-2</v>
      </c>
      <c r="U239" s="77">
        <v>1.0000000000000002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137</v>
      </c>
      <c r="L240" s="34">
        <v>136.35621511813383</v>
      </c>
      <c r="M240" s="76">
        <f t="shared" si="5"/>
        <v>2.3862375642593747E-3</v>
      </c>
      <c r="N240" s="12"/>
      <c r="O240" s="24">
        <v>45231</v>
      </c>
      <c r="P240" s="77">
        <v>0.70318196245148756</v>
      </c>
      <c r="Q240" s="77">
        <v>8.8063195135657191E-2</v>
      </c>
      <c r="R240" s="77">
        <v>9.4944619776559228E-2</v>
      </c>
      <c r="S240" s="77">
        <v>4.100432799274651E-2</v>
      </c>
      <c r="T240" s="77">
        <v>7.2805894643549751E-2</v>
      </c>
      <c r="U240" s="77">
        <v>1.0000000000000002</v>
      </c>
      <c r="V240" s="12"/>
      <c r="W240" s="12"/>
    </row>
    <row r="241" spans="5:23" ht="13.5" customHeight="1">
      <c r="E241" s="12"/>
      <c r="F241" s="24">
        <v>45261</v>
      </c>
      <c r="G241" s="78">
        <f>151.6*1.0101</f>
        <v>153.13115999999999</v>
      </c>
      <c r="H241" s="78">
        <f>131/99.8*117.7</f>
        <v>154.49599198396794</v>
      </c>
      <c r="I241" s="78">
        <f>+I$172*(123.9/103.6)</f>
        <v>125.19539585568144</v>
      </c>
      <c r="J241" s="78">
        <v>3.78</v>
      </c>
      <c r="K241" s="78">
        <v>143.69999999999999</v>
      </c>
      <c r="L241" s="78">
        <v>136.81794139774956</v>
      </c>
      <c r="M241" s="76">
        <f t="shared" si="5"/>
        <v>3.386177001288182E-3</v>
      </c>
      <c r="N241" s="12"/>
      <c r="O241" s="24">
        <v>45261</v>
      </c>
      <c r="P241" s="79">
        <v>0.70080889947379132</v>
      </c>
      <c r="Q241" s="79">
        <v>8.7990278197691785E-2</v>
      </c>
      <c r="R241" s="79">
        <v>9.4547895625117978E-2</v>
      </c>
      <c r="S241" s="79">
        <v>4.0544169533981871E-2</v>
      </c>
      <c r="T241" s="79">
        <v>7.610875716941716E-2</v>
      </c>
      <c r="U241" s="79">
        <v>1.0000000000000002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0" cm="1">
        <f t="array" ref="I242">IF(I483="","",
I483*LOOKUP($F242,_xlfn._xlws.FILTER($F$454:$F$463,I$454:I$463&lt;&gt;""),_xlfn._xlws.FILTER(I$454:I$463,I$454:I$463&lt;&gt;"")))</f>
        <v>125.2015771995201</v>
      </c>
      <c r="J242" s="81">
        <f>IF(J483="","",J483)</f>
        <v>3.51</v>
      </c>
      <c r="K242" s="82" cm="1">
        <f t="array" ref="K242">IF(M483="","",
M483*LOOKUP($F242,_xlfn._xlws.FILTER($F$468:$F$477,G$468:G$477&lt;&gt;""),_xlfn._xlws.FILTER(G$468:G$477,G$468:G$477&lt;&gt;"")))</f>
        <v>147.80000000000001</v>
      </c>
      <c r="L242" s="83">
        <f>IF(V483="","",V483)</f>
        <v>137.83784397696471</v>
      </c>
      <c r="M242" s="76">
        <f t="shared" si="5"/>
        <v>7.4544505552098794E-3</v>
      </c>
      <c r="N242" s="12"/>
      <c r="O242" s="24">
        <v>45292</v>
      </c>
      <c r="P242" s="84">
        <f>IFERROR((G242*Q$480)/$L242*(100/Q$481),"")</f>
        <v>0.70434164450426395</v>
      </c>
      <c r="Q242" s="84">
        <f>IFERROR((H242*R$480)/$L242*(100/R$481),"")</f>
        <v>8.7042392604513699E-2</v>
      </c>
      <c r="R242" s="84">
        <f>IFERROR((I242*S$480)/$L242*(100/S$481),"")</f>
        <v>9.3545327236087439E-2</v>
      </c>
      <c r="S242" s="84">
        <f>IFERROR((J242*T$480)/$L242*(100/T$481),"")</f>
        <v>3.7369587680776806E-2</v>
      </c>
      <c r="T242" s="84">
        <f>IFERROR((K242*U$480)/$L242*(100/U$481),"")</f>
        <v>7.7701047974358187E-2</v>
      </c>
      <c r="U242" s="85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80" cm="1">
        <f t="array" ref="G243">IF(G484="","",
G484*LOOKUP($F243,_xlfn._xlws.FILTER($F$454:$F$463,G$454:G$463&lt;&gt;""),_xlfn._xlws.FILTER(G$454:G$463,G$454:G$463&lt;&gt;"")))</f>
        <v>155.05035000000001</v>
      </c>
      <c r="H243" s="80" cm="1">
        <f t="array" ref="H243">IF(H484="","",
H484*LOOKUP($F243,_xlfn._xlws.FILTER($F$454:$F$463,H$454:H$463&lt;&gt;""),_xlfn._xlws.FILTER(H$454:H$463,H$454:H$463&lt;&gt;"")))</f>
        <v>153.18336673346695</v>
      </c>
      <c r="I243" s="80" cm="1">
        <f t="array" ref="I243">IF(I484="","",
I484*LOOKUP($F243,_xlfn._xlws.FILTER($F$454:$F$463,I$454:I$463&lt;&gt;""),_xlfn._xlws.FILTER(I$454:I$463,I$454:I$463&lt;&gt;"")))</f>
        <v>124.99882160891359</v>
      </c>
      <c r="J243" s="86">
        <f t="shared" ref="J243:J306" si="6">IF(J484="","",J484)</f>
        <v>3.18</v>
      </c>
      <c r="K243" s="87" cm="1">
        <f t="array" ref="K243">IF(M484="","",
M484*LOOKUP($F243,_xlfn._xlws.FILTER($F$468:$F$477,G$468:G$477&lt;&gt;""),_xlfn._xlws.FILTER(G$468:G$477,G$468:G$477&lt;&gt;"")))</f>
        <v>150.30000000000001</v>
      </c>
      <c r="L243" s="83">
        <f t="shared" ref="L243:L306" si="7">IF(V484="","",V484)</f>
        <v>137.45247606417558</v>
      </c>
      <c r="M243" s="76">
        <f t="shared" si="5"/>
        <v>-2.7958063015953716E-3</v>
      </c>
      <c r="N243" s="12"/>
      <c r="O243" s="24">
        <v>45323</v>
      </c>
      <c r="P243" s="84">
        <f t="shared" ref="P243:P306" si="8">IFERROR((G243*Q$480)/$L243*(100/Q$481),"")</f>
        <v>0.70631636825755839</v>
      </c>
      <c r="Q243" s="84">
        <f t="shared" ref="Q243:Q306" si="9">IFERROR((H243*R$480)/$L243*(100/R$481),"")</f>
        <v>8.6839950656097648E-2</v>
      </c>
      <c r="R243" s="84">
        <f t="shared" ref="R243:R306" si="10">IFERROR((I243*S$480)/$L243*(100/S$481),"")</f>
        <v>9.3655679967842242E-2</v>
      </c>
      <c r="S243" s="84">
        <f t="shared" ref="S243:S306" si="11">IFERROR((J243*T$480)/$L243*(100/T$481),"")</f>
        <v>3.395112842119944E-2</v>
      </c>
      <c r="T243" s="84">
        <f t="shared" ref="T243:T306" si="12">IFERROR((K243*U$480)/$L243*(100/U$481),"")</f>
        <v>7.923687269730241E-2</v>
      </c>
      <c r="U243" s="76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0" cm="1">
        <f t="array" ref="G244">IF(G485="","",
G485*LOOKUP($F244,_xlfn._xlws.FILTER($F$454:$F$463,G$454:G$463&lt;&gt;""),_xlfn._xlws.FILTER(G$454:G$463,G$454:G$463&lt;&gt;"")))</f>
        <v>155.05035000000001</v>
      </c>
      <c r="H244" s="80" cm="1">
        <f t="array" ref="H244">IF(H485="","",
H485*LOOKUP($F244,_xlfn._xlws.FILTER($F$454:$F$463,H$454:H$463&lt;&gt;""),_xlfn._xlws.FILTER(H$454:H$463,H$454:H$463&lt;&gt;"")))</f>
        <v>154.62725450901803</v>
      </c>
      <c r="I244" s="80" cm="1">
        <f t="array" ref="I244">IF(I485="","",
I485*LOOKUP($F244,_xlfn._xlws.FILTER($F$454:$F$463,I$454:I$463&lt;&gt;""),_xlfn._xlws.FILTER(I$454:I$463,I$454:I$463&lt;&gt;"")))</f>
        <v>123.98504365588104</v>
      </c>
      <c r="J244" s="86">
        <f t="shared" si="6"/>
        <v>3.23</v>
      </c>
      <c r="K244" s="87" cm="1">
        <f t="array" ref="K244">IF(M485="","",
M485*LOOKUP($F244,_xlfn._xlws.FILTER($F$468:$F$477,G$468:G$477&lt;&gt;""),_xlfn._xlws.FILTER(G$468:G$477,G$468:G$477&lt;&gt;"")))</f>
        <v>166.1</v>
      </c>
      <c r="L244" s="83">
        <f t="shared" si="7"/>
        <v>138.67888404177921</v>
      </c>
      <c r="M244" s="76">
        <f t="shared" si="5"/>
        <v>8.9224145880866246E-3</v>
      </c>
      <c r="N244" s="12"/>
      <c r="O244" s="24">
        <v>45352</v>
      </c>
      <c r="P244" s="84">
        <f t="shared" si="8"/>
        <v>0.70007005300395342</v>
      </c>
      <c r="Q244" s="84">
        <f t="shared" si="9"/>
        <v>8.6883284776785211E-2</v>
      </c>
      <c r="R244" s="84">
        <f t="shared" si="10"/>
        <v>9.2074576752197573E-2</v>
      </c>
      <c r="S244" s="84">
        <f t="shared" si="11"/>
        <v>3.4179983214266144E-2</v>
      </c>
      <c r="T244" s="84">
        <f t="shared" si="12"/>
        <v>8.6792102252797654E-2</v>
      </c>
      <c r="U244" s="76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80" cm="1">
        <f t="array" ref="G245">IF(G486="","",
G486*LOOKUP($F245,_xlfn._xlws.FILTER($F$454:$F$463,G$454:G$463&lt;&gt;""),_xlfn._xlws.FILTER(G$454:G$463,G$454:G$463&lt;&gt;"")))</f>
        <v>156.36348000000001</v>
      </c>
      <c r="H245" s="80" cm="1">
        <f t="array" ref="H245">IF(H486="","",
H486*LOOKUP($F245,_xlfn._xlws.FILTER($F$454:$F$463,H$454:H$463&lt;&gt;""),_xlfn._xlws.FILTER(H$454:H$463,H$454:H$463&lt;&gt;"")))</f>
        <v>155.41482965931866</v>
      </c>
      <c r="I245" s="80" cm="1">
        <f t="array" ref="I245">IF(I486="","",
I486*LOOKUP($F245,_xlfn._xlws.FILTER($F$454:$F$463,I$454:I$463&lt;&gt;""),_xlfn._xlws.FILTER(I$454:I$463,I$454:I$463&lt;&gt;"")))</f>
        <v>124.28917704179081</v>
      </c>
      <c r="J245" s="86">
        <f t="shared" si="6"/>
        <v>3.38</v>
      </c>
      <c r="K245" s="87" cm="1">
        <f t="array" ref="K245">IF(M486="","",
M486*LOOKUP($F245,_xlfn._xlws.FILTER($F$468:$F$477,G$468:G$477&lt;&gt;""),_xlfn._xlws.FILTER(G$468:G$477,G$468:G$477&lt;&gt;"")))</f>
        <v>162</v>
      </c>
      <c r="L245" s="83">
        <f t="shared" si="7"/>
        <v>139.51681721738859</v>
      </c>
      <c r="M245" s="76">
        <f t="shared" si="5"/>
        <v>6.0422549647640711E-3</v>
      </c>
      <c r="N245" s="12"/>
      <c r="O245" s="24">
        <v>45383</v>
      </c>
      <c r="P245" s="84">
        <f t="shared" si="8"/>
        <v>0.70175877957896027</v>
      </c>
      <c r="Q245" s="84">
        <f t="shared" si="9"/>
        <v>8.6801338422810168E-2</v>
      </c>
      <c r="R245" s="84">
        <f t="shared" si="10"/>
        <v>9.1746081044848979E-2</v>
      </c>
      <c r="S245" s="84">
        <f t="shared" si="11"/>
        <v>3.5552471836825195E-2</v>
      </c>
      <c r="T245" s="84">
        <f t="shared" si="12"/>
        <v>8.4141329116555488E-2</v>
      </c>
      <c r="U245" s="76">
        <f t="shared" si="13"/>
        <v>1</v>
      </c>
      <c r="V245" s="12"/>
      <c r="W245" s="12"/>
    </row>
    <row r="246" spans="5:23" ht="13.5" customHeight="1">
      <c r="E246" s="12"/>
      <c r="F246" s="24">
        <v>45413</v>
      </c>
      <c r="G246" s="80" cm="1">
        <f t="array" ref="G246">IF(G487="","",
G487*LOOKUP($F246,_xlfn._xlws.FILTER($F$454:$F$463,G$454:G$463&lt;&gt;""),_xlfn._xlws.FILTER(G$454:G$463,G$454:G$463&lt;&gt;"")))</f>
        <v>156.36348000000001</v>
      </c>
      <c r="H246" s="80" cm="1">
        <f t="array" ref="H246">IF(H487="","",
H487*LOOKUP($F246,_xlfn._xlws.FILTER($F$454:$F$463,H$454:H$463&lt;&gt;""),_xlfn._xlws.FILTER(H$454:H$463,H$454:H$463&lt;&gt;"")))</f>
        <v>155.41482965931866</v>
      </c>
      <c r="I246" s="80" cm="1">
        <f t="array" ref="I246">IF(I487="","",
I487*LOOKUP($F246,_xlfn._xlws.FILTER($F$454:$F$463,I$454:I$463&lt;&gt;""),_xlfn._xlws.FILTER(I$454:I$463,I$454:I$463&lt;&gt;"")))</f>
        <v>123.88366586057779</v>
      </c>
      <c r="J246" s="86">
        <f t="shared" si="6"/>
        <v>3.39</v>
      </c>
      <c r="K246" s="87" cm="1">
        <f t="array" ref="K246">IF(M487="","",
M487*LOOKUP($F246,_xlfn._xlws.FILTER($F$468:$F$477,G$468:G$477&lt;&gt;""),_xlfn._xlws.FILTER(G$468:G$477,G$468:G$477&lt;&gt;"")))</f>
        <v>161.1</v>
      </c>
      <c r="L246" s="83">
        <f t="shared" si="7"/>
        <v>139.42451265591916</v>
      </c>
      <c r="M246" s="76">
        <f t="shared" si="5"/>
        <v>-6.616016858068674E-4</v>
      </c>
      <c r="N246" s="12"/>
      <c r="O246" s="24">
        <v>45413</v>
      </c>
      <c r="P246" s="84">
        <f t="shared" si="8"/>
        <v>0.70222337174552008</v>
      </c>
      <c r="Q246" s="84">
        <f t="shared" si="9"/>
        <v>8.6858804354198071E-2</v>
      </c>
      <c r="R246" s="84">
        <f t="shared" si="10"/>
        <v>9.1507287735377002E-2</v>
      </c>
      <c r="S246" s="84">
        <f t="shared" si="11"/>
        <v>3.5681263448794243E-2</v>
      </c>
      <c r="T246" s="84">
        <f t="shared" si="12"/>
        <v>8.3729272716110525E-2</v>
      </c>
      <c r="U246" s="76">
        <f t="shared" si="13"/>
        <v>1</v>
      </c>
      <c r="V246" s="12"/>
      <c r="W246" s="12"/>
    </row>
    <row r="247" spans="5:23" ht="13.5" customHeight="1">
      <c r="E247" s="12"/>
      <c r="F247" s="24">
        <v>45444</v>
      </c>
      <c r="G247" s="80" cm="1">
        <f t="array" ref="G247">IF(G488="","",
G488*LOOKUP($F247,_xlfn._xlws.FILTER($F$454:$F$463,G$454:G$463&lt;&gt;""),_xlfn._xlws.FILTER(G$454:G$463,G$454:G$463&lt;&gt;"")))</f>
        <v>156.36348000000001</v>
      </c>
      <c r="H247" s="80" cm="1">
        <f t="array" ref="H247">IF(H488="","",
H488*LOOKUP($F247,_xlfn._xlws.FILTER($F$454:$F$463,H$454:H$463&lt;&gt;""),_xlfn._xlws.FILTER(H$454:H$463,H$454:H$463&lt;&gt;"")))</f>
        <v>155.54609218436875</v>
      </c>
      <c r="I247" s="80" cm="1">
        <f t="array" ref="I247">IF(I488="","",
I488*LOOKUP($F247,_xlfn._xlws.FILTER($F$454:$F$463,I$454:I$463&lt;&gt;""),_xlfn._xlws.FILTER(I$454:I$463,I$454:I$463&lt;&gt;"")))</f>
        <v>124.39055483709407</v>
      </c>
      <c r="J247" s="86">
        <f t="shared" si="6"/>
        <v>3.43</v>
      </c>
      <c r="K247" s="87" cm="1">
        <f t="array" ref="K247">IF(M488="","",
M488*LOOKUP($F247,_xlfn._xlws.FILTER($F$468:$F$477,G$468:G$477&lt;&gt;""),_xlfn._xlws.FILTER(G$468:G$477,G$468:G$477&lt;&gt;"")))</f>
        <v>127.9</v>
      </c>
      <c r="L247" s="83">
        <f t="shared" si="7"/>
        <v>137.13984679103868</v>
      </c>
      <c r="M247" s="76">
        <f t="shared" si="5"/>
        <v>-1.6386400220158803E-2</v>
      </c>
      <c r="N247" s="12"/>
      <c r="O247" s="24">
        <v>45444</v>
      </c>
      <c r="P247" s="84">
        <f t="shared" si="8"/>
        <v>0.71392198308634236</v>
      </c>
      <c r="Q247" s="84">
        <f t="shared" si="9"/>
        <v>8.8380401460803601E-2</v>
      </c>
      <c r="R247" s="84">
        <f t="shared" si="10"/>
        <v>9.3412396724560254E-2</v>
      </c>
      <c r="S247" s="84">
        <f t="shared" si="11"/>
        <v>3.6703723204597589E-2</v>
      </c>
      <c r="T247" s="84">
        <f t="shared" si="12"/>
        <v>6.7581495523696369E-2</v>
      </c>
      <c r="U247" s="76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80" cm="1">
        <f t="array" ref="G248">IF(G489="","",
G489*LOOKUP($F248,_xlfn._xlws.FILTER($F$454:$F$463,G$454:G$463&lt;&gt;""),_xlfn._xlws.FILTER(G$454:G$463,G$454:G$463&lt;&gt;"")))</f>
        <v>157.67660999999998</v>
      </c>
      <c r="H248" s="80" cm="1">
        <f t="array" ref="H248">IF(H489="","",
H489*LOOKUP($F248,_xlfn._xlws.FILTER($F$454:$F$463,H$454:H$463&lt;&gt;""),_xlfn._xlws.FILTER(H$454:H$463,H$454:H$463&lt;&gt;"")))</f>
        <v>155.54609218436875</v>
      </c>
      <c r="I248" s="80" cm="1">
        <f t="array" ref="I248">IF(I489="","",
I489*LOOKUP($F248,_xlfn._xlws.FILTER($F$454:$F$463,I$454:I$463&lt;&gt;""),_xlfn._xlws.FILTER(I$454:I$463,I$454:I$463&lt;&gt;"")))</f>
        <v>124.89744381361034</v>
      </c>
      <c r="J248" s="86">
        <f t="shared" si="6"/>
        <v>3.49</v>
      </c>
      <c r="K248" s="87" cm="1">
        <f t="array" ref="K248">IF(M489="","",
M489*LOOKUP($F248,_xlfn._xlws.FILTER($F$468:$F$477,G$468:G$477&lt;&gt;""),_xlfn._xlws.FILTER(G$468:G$477,G$468:G$477&lt;&gt;"")))</f>
        <v>127.9</v>
      </c>
      <c r="L248" s="83">
        <f t="shared" si="7"/>
        <v>138.1023175632821</v>
      </c>
      <c r="M248" s="76">
        <f t="shared" si="5"/>
        <v>7.0181700998248608E-3</v>
      </c>
      <c r="N248" s="12"/>
      <c r="O248" s="24">
        <v>45474</v>
      </c>
      <c r="P248" s="84">
        <f t="shared" si="8"/>
        <v>0.71490016100224463</v>
      </c>
      <c r="Q248" s="84">
        <f t="shared" si="9"/>
        <v>8.7764455582804962E-2</v>
      </c>
      <c r="R248" s="84">
        <f t="shared" si="10"/>
        <v>9.3139382309901264E-2</v>
      </c>
      <c r="S248" s="84">
        <f t="shared" si="11"/>
        <v>3.7085498504091104E-2</v>
      </c>
      <c r="T248" s="84">
        <f t="shared" si="12"/>
        <v>6.7110502600958105E-2</v>
      </c>
      <c r="U248" s="76">
        <f t="shared" si="13"/>
        <v>1.0000000000000002</v>
      </c>
      <c r="V248" s="12"/>
      <c r="W248" s="12"/>
    </row>
    <row r="249" spans="5:23" ht="13.5" customHeight="1">
      <c r="E249" s="12"/>
      <c r="F249" s="24">
        <v>45505</v>
      </c>
      <c r="G249" s="80" cm="1">
        <f t="array" ref="G249">IF(G490="","",
G490*LOOKUP($F249,_xlfn._xlws.FILTER($F$454:$F$463,G$454:G$463&lt;&gt;""),_xlfn._xlws.FILTER(G$454:G$463,G$454:G$463&lt;&gt;"")))</f>
        <v>157.67660999999998</v>
      </c>
      <c r="H249" s="80" cm="1">
        <f t="array" ref="H249">IF(H490="","",
H490*LOOKUP($F249,_xlfn._xlws.FILTER($F$454:$F$463,H$454:H$463&lt;&gt;""),_xlfn._xlws.FILTER(H$454:H$463,H$454:H$463&lt;&gt;"")))</f>
        <v>155.54609218436875</v>
      </c>
      <c r="I249" s="80" cm="1">
        <f t="array" ref="I249">IF(I490="","",
I490*LOOKUP($F249,_xlfn._xlws.FILTER($F$454:$F$463,I$454:I$463&lt;&gt;""),_xlfn._xlws.FILTER(I$454:I$463,I$454:I$463&lt;&gt;"")))</f>
        <v>124.89744381361034</v>
      </c>
      <c r="J249" s="86">
        <f t="shared" si="6"/>
        <v>3.4</v>
      </c>
      <c r="K249" s="87" cm="1">
        <f t="array" ref="K249">IF(M490="","",
M490*LOOKUP($F249,_xlfn._xlws.FILTER($F$468:$F$477,G$468:G$477&lt;&gt;""),_xlfn._xlws.FILTER(G$468:G$477,G$468:G$477&lt;&gt;"")))</f>
        <v>129.6</v>
      </c>
      <c r="L249" s="83">
        <f t="shared" si="7"/>
        <v>138.09343049738109</v>
      </c>
      <c r="M249" s="76">
        <f t="shared" si="5"/>
        <v>-6.4351316167665651E-5</v>
      </c>
      <c r="N249" s="12"/>
      <c r="O249" s="24">
        <v>45505</v>
      </c>
      <c r="P249" s="84">
        <f t="shared" si="8"/>
        <v>0.71494616872919148</v>
      </c>
      <c r="Q249" s="84">
        <f t="shared" si="9"/>
        <v>8.7770103704498531E-2</v>
      </c>
      <c r="R249" s="84">
        <f t="shared" si="10"/>
        <v>9.3145376337463517E-2</v>
      </c>
      <c r="S249" s="84">
        <f t="shared" si="11"/>
        <v>3.6131464051080434E-2</v>
      </c>
      <c r="T249" s="84">
        <f t="shared" si="12"/>
        <v>6.8006887177766151E-2</v>
      </c>
      <c r="U249" s="76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80" cm="1">
        <f t="array" ref="G250">IF(G491="","",
G491*LOOKUP($F250,_xlfn._xlws.FILTER($F$454:$F$463,G$454:G$463&lt;&gt;""),_xlfn._xlws.FILTER(G$454:G$463,G$454:G$463&lt;&gt;"")))</f>
        <v>157.67660999999998</v>
      </c>
      <c r="H250" s="80" cm="1">
        <f t="array" ref="H250">IF(H491="","",
H491*LOOKUP($F250,_xlfn._xlws.FILTER($F$454:$F$463,H$454:H$463&lt;&gt;""),_xlfn._xlws.FILTER(H$454:H$463,H$454:H$463&lt;&gt;"")))</f>
        <v>157.25250501002006</v>
      </c>
      <c r="I250" s="80" cm="1">
        <f t="array" ref="I250">IF(I491="","",
I491*LOOKUP($F250,_xlfn._xlws.FILTER($F$454:$F$463,I$454:I$463&lt;&gt;""),_xlfn._xlws.FILTER(I$454:I$463,I$454:I$463&lt;&gt;"")))</f>
        <v>125.10019940421685</v>
      </c>
      <c r="J250" s="86">
        <f t="shared" si="6"/>
        <v>3.12</v>
      </c>
      <c r="K250" s="87" cm="1">
        <f t="array" ref="K250">IF(M491="","",
M491*LOOKUP($F250,_xlfn._xlws.FILTER($F$468:$F$477,G$468:G$477&lt;&gt;""),_xlfn._xlws.FILTER(G$468:G$477,G$468:G$477&lt;&gt;"")))</f>
        <v>130.4</v>
      </c>
      <c r="L250" s="83">
        <f t="shared" si="7"/>
        <v>137.89434838882423</v>
      </c>
      <c r="M250" s="76">
        <f t="shared" si="5"/>
        <v>-1.4416479324166342E-3</v>
      </c>
      <c r="N250" s="12"/>
      <c r="O250" s="24">
        <v>45536</v>
      </c>
      <c r="P250" s="84">
        <f t="shared" si="8"/>
        <v>0.7159783574478612</v>
      </c>
      <c r="Q250" s="84">
        <f t="shared" si="9"/>
        <v>8.8861088884378256E-2</v>
      </c>
      <c r="R250" s="84">
        <f t="shared" si="10"/>
        <v>9.3431281377606423E-2</v>
      </c>
      <c r="S250" s="84">
        <f t="shared" si="11"/>
        <v>3.3203799906946274E-2</v>
      </c>
      <c r="T250" s="84">
        <f t="shared" si="12"/>
        <v>6.8525472383208025E-2</v>
      </c>
      <c r="U250" s="76">
        <f t="shared" si="13"/>
        <v>1.0000000000000002</v>
      </c>
      <c r="V250" s="12"/>
      <c r="W250" s="12"/>
    </row>
    <row r="251" spans="5:23" ht="13.5" customHeight="1">
      <c r="E251" s="12"/>
      <c r="F251" s="24">
        <v>45566</v>
      </c>
      <c r="G251" s="80" cm="1">
        <f t="array" ref="G251">IF(G492="","",
G492*LOOKUP($F251,_xlfn._xlws.FILTER($F$454:$F$463,G$454:G$463&lt;&gt;""),_xlfn._xlws.FILTER(G$454:G$463,G$454:G$463&lt;&gt;"")))</f>
        <v>160.50489000000002</v>
      </c>
      <c r="H251" s="80" cm="1">
        <f t="array" ref="H251">IF(H492="","",
H492*LOOKUP($F251,_xlfn._xlws.FILTER($F$454:$F$463,H$454:H$463&lt;&gt;""),_xlfn._xlws.FILTER(H$454:H$463,H$454:H$463&lt;&gt;"")))</f>
        <v>156.59619238476955</v>
      </c>
      <c r="I251" s="80" cm="1">
        <f t="array" ref="I251">IF(I492="","",
I492*LOOKUP($F251,_xlfn._xlws.FILTER($F$454:$F$463,I$454:I$463&lt;&gt;""),_xlfn._xlws.FILTER(I$454:I$463,I$454:I$463&lt;&gt;"")))</f>
        <v>125.30295499482335</v>
      </c>
      <c r="J251" s="86">
        <f t="shared" si="6"/>
        <v>3.05</v>
      </c>
      <c r="K251" s="87" cm="1">
        <f t="array" ref="K251">IF(M492="","",
M492*LOOKUP($F251,_xlfn._xlws.FILTER($F$468:$F$477,G$468:G$477&lt;&gt;""),_xlfn._xlws.FILTER(G$468:G$477,G$468:G$477&lt;&gt;"")))</f>
        <v>153.4</v>
      </c>
      <c r="L251" s="83">
        <f t="shared" si="7"/>
        <v>141.19895994311693</v>
      </c>
      <c r="M251" s="76">
        <f t="shared" si="5"/>
        <v>2.39648077887471E-2</v>
      </c>
      <c r="N251" s="12"/>
      <c r="O251" s="24">
        <v>45566</v>
      </c>
      <c r="P251" s="84">
        <f t="shared" si="8"/>
        <v>0.71176373740997201</v>
      </c>
      <c r="Q251" s="84">
        <f t="shared" si="9"/>
        <v>8.641919678602808E-2</v>
      </c>
      <c r="R251" s="84">
        <f t="shared" si="10"/>
        <v>9.1392505873871974E-2</v>
      </c>
      <c r="S251" s="84">
        <f t="shared" si="11"/>
        <v>3.1699178146411947E-2</v>
      </c>
      <c r="T251" s="84">
        <f t="shared" si="12"/>
        <v>7.8725381783716047E-2</v>
      </c>
      <c r="U251" s="76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0" cm="1">
        <f t="array" ref="G252">IF(G493="","",
G493*LOOKUP($F252,_xlfn._xlws.FILTER($F$454:$F$463,G$454:G$463&lt;&gt;""),_xlfn._xlws.FILTER(G$454:G$463,G$454:G$463&lt;&gt;"")))</f>
        <v>160.50489000000002</v>
      </c>
      <c r="H252" s="80" cm="1">
        <f t="array" ref="H252">IF(H493="","",
H493*LOOKUP($F252,_xlfn._xlws.FILTER($F$454:$F$463,H$454:H$463&lt;&gt;""),_xlfn._xlws.FILTER(H$454:H$463,H$454:H$463&lt;&gt;"")))</f>
        <v>156.07114228456916</v>
      </c>
      <c r="I252" s="80" cm="1">
        <f t="array" ref="I252">IF(I493="","",
I493*LOOKUP($F252,_xlfn._xlws.FILTER($F$454:$F$463,I$454:I$463&lt;&gt;""),_xlfn._xlws.FILTER(I$454:I$463,I$454:I$463&lt;&gt;"")))</f>
        <v>125.2015771995201</v>
      </c>
      <c r="J252" s="86">
        <f t="shared" si="6"/>
        <v>2.82</v>
      </c>
      <c r="K252" s="87" cm="1">
        <f t="array" ref="K252">IF(M493="","",
M493*LOOKUP($F252,_xlfn._xlws.FILTER($F$468:$F$477,G$468:G$477&lt;&gt;""),_xlfn._xlws.FILTER(G$468:G$477,G$468:G$477&lt;&gt;"")))</f>
        <v>136.4</v>
      </c>
      <c r="L252" s="83">
        <f t="shared" si="7"/>
        <v>139.57819612923038</v>
      </c>
      <c r="M252" s="76">
        <f t="shared" si="5"/>
        <v>-1.1478581814904909E-2</v>
      </c>
      <c r="N252" s="12"/>
      <c r="O252" s="24">
        <v>45597</v>
      </c>
      <c r="P252" s="84">
        <f t="shared" si="8"/>
        <v>0.72002864512208098</v>
      </c>
      <c r="Q252" s="84">
        <f t="shared" si="9"/>
        <v>8.7129566420432319E-2</v>
      </c>
      <c r="R252" s="84">
        <f t="shared" si="10"/>
        <v>9.2378942971893405E-2</v>
      </c>
      <c r="S252" s="84">
        <f t="shared" si="11"/>
        <v>2.9649077682897214E-2</v>
      </c>
      <c r="T252" s="84">
        <f t="shared" si="12"/>
        <v>7.0813767802696076E-2</v>
      </c>
      <c r="U252" s="76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0" cm="1">
        <f t="array" ref="G253">IF(G494="","",
G494*LOOKUP($F253,_xlfn._xlws.FILTER($F$454:$F$463,G$454:G$463&lt;&gt;""),_xlfn._xlws.FILTER(G$454:G$463,G$454:G$463&lt;&gt;"")))</f>
        <v>160.50489000000002</v>
      </c>
      <c r="H253" s="80" cm="1">
        <f t="array" ref="H253">IF(H494="","",
H494*LOOKUP($F253,_xlfn._xlws.FILTER($F$454:$F$463,H$454:H$463&lt;&gt;""),_xlfn._xlws.FILTER(H$454:H$463,H$454:H$463&lt;&gt;"")))</f>
        <v>156.98997995991985</v>
      </c>
      <c r="I253" s="80" cm="1">
        <f t="array" ref="I253">IF(I494="","",
I494*LOOKUP($F253,_xlfn._xlws.FILTER($F$454:$F$463,I$454:I$463&lt;&gt;""),_xlfn._xlws.FILTER(I$454:I$463,I$454:I$463&lt;&gt;"")))</f>
        <v>124.59331042770059</v>
      </c>
      <c r="J253" s="86">
        <f t="shared" si="6"/>
        <v>2.9</v>
      </c>
      <c r="K253" s="87" cm="1">
        <f t="array" ref="K253">IF(M494="","",
M494*LOOKUP($F253,_xlfn._xlws.FILTER($F$468:$F$477,G$468:G$477&lt;&gt;""),_xlfn._xlws.FILTER(G$468:G$477,G$468:G$477&lt;&gt;"")))</f>
        <v>162.80000000000001</v>
      </c>
      <c r="L253" s="83">
        <f t="shared" si="7"/>
        <v>141.61759443385085</v>
      </c>
      <c r="M253" s="76">
        <f t="shared" si="5"/>
        <v>1.4611152466337041E-2</v>
      </c>
      <c r="N253" s="12"/>
      <c r="O253" s="24">
        <v>45627</v>
      </c>
      <c r="P253" s="84">
        <f t="shared" si="8"/>
        <v>0.70965969905990189</v>
      </c>
      <c r="Q253" s="84">
        <f t="shared" si="9"/>
        <v>8.6380407041416848E-2</v>
      </c>
      <c r="R253" s="84">
        <f t="shared" si="10"/>
        <v>9.060627627361266E-2</v>
      </c>
      <c r="S253" s="84">
        <f t="shared" si="11"/>
        <v>3.0051104992814163E-2</v>
      </c>
      <c r="T253" s="84">
        <f t="shared" si="12"/>
        <v>8.3302512632254549E-2</v>
      </c>
      <c r="U253" s="76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0" cm="1">
        <f t="array" ref="G254">IF(G495="","",
G495*LOOKUP($F254,_xlfn._xlws.FILTER($F$454:$F$463,G$454:G$463&lt;&gt;""),_xlfn._xlws.FILTER(G$454:G$463,G$454:G$463&lt;&gt;"")))</f>
        <v>161.11095</v>
      </c>
      <c r="H254" s="80" cm="1">
        <f t="array" ref="H254">IF(H495="","",
H495*LOOKUP($F254,_xlfn._xlws.FILTER($F$454:$F$463,H$454:H$463&lt;&gt;""),_xlfn._xlws.FILTER(H$454:H$463,H$454:H$463&lt;&gt;"")))</f>
        <v>156.46492985971946</v>
      </c>
      <c r="I254" s="80" cm="1">
        <f t="array" ref="I254">IF(I495="","",
I495*LOOKUP($F254,_xlfn._xlws.FILTER($F$454:$F$463,I$454:I$463&lt;&gt;""),_xlfn._xlws.FILTER(I$454:I$463,I$454:I$463&lt;&gt;"")))</f>
        <v>124.89744381361034</v>
      </c>
      <c r="J254" s="86">
        <f t="shared" si="6"/>
        <v>2.67</v>
      </c>
      <c r="K254" s="87" cm="1">
        <f t="array" ref="K254">IF(M495="","",
M495*LOOKUP($F254,_xlfn._xlws.FILTER($F$468:$F$477,G$468:G$477&lt;&gt;""),_xlfn._xlws.FILTER(G$468:G$477,G$468:G$477&lt;&gt;"")))</f>
        <v>172.2</v>
      </c>
      <c r="L254" s="83">
        <f t="shared" si="7"/>
        <v>142.3311214036741</v>
      </c>
      <c r="M254" s="76">
        <f t="shared" si="5"/>
        <v>5.0384062282355924E-3</v>
      </c>
      <c r="N254" s="12"/>
      <c r="O254" s="24">
        <v>45658</v>
      </c>
      <c r="P254" s="84">
        <f t="shared" si="8"/>
        <v>0.708768282969368</v>
      </c>
      <c r="Q254" s="84">
        <f t="shared" si="9"/>
        <v>8.5659919885144625E-2</v>
      </c>
      <c r="R254" s="84">
        <f t="shared" si="10"/>
        <v>9.0372115574984063E-2</v>
      </c>
      <c r="S254" s="84">
        <f t="shared" si="11"/>
        <v>2.752903901176983E-2</v>
      </c>
      <c r="T254" s="84">
        <f t="shared" si="12"/>
        <v>8.7670642558733497E-2</v>
      </c>
      <c r="U254" s="76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80" cm="1">
        <f t="array" ref="G255">IF(G496="","",
G496*LOOKUP($F255,_xlfn._xlws.FILTER($F$454:$F$463,G$454:G$463&lt;&gt;""),_xlfn._xlws.FILTER(G$454:G$463,G$454:G$463&lt;&gt;"")))</f>
        <v>161.11095</v>
      </c>
      <c r="H255" s="80" cm="1">
        <f t="array" ref="H255">IF(H496="","",
H496*LOOKUP($F255,_xlfn._xlws.FILTER($F$454:$F$463,H$454:H$463&lt;&gt;""),_xlfn._xlws.FILTER(H$454:H$463,H$454:H$463&lt;&gt;"")))</f>
        <v>156.07114228456916</v>
      </c>
      <c r="I255" s="80" cm="1">
        <f t="array" ref="I255">IF(I496="","",
I496*LOOKUP($F255,_xlfn._xlws.FILTER($F$454:$F$463,I$454:I$463&lt;&gt;""),_xlfn._xlws.FILTER(I$454:I$463,I$454:I$463&lt;&gt;"")))</f>
        <v>125.20157719952012</v>
      </c>
      <c r="J255" s="86">
        <f t="shared" si="6"/>
        <v>2.82</v>
      </c>
      <c r="K255" s="87" cm="1">
        <f t="array" ref="K255">IF(M496="","",
M496*LOOKUP($F255,_xlfn._xlws.FILTER($F$468:$F$477,G$468:G$477&lt;&gt;""),_xlfn._xlws.FILTER(G$468:G$477,G$468:G$477&lt;&gt;"")))</f>
        <v>163.69999999999999</v>
      </c>
      <c r="L255" s="83">
        <f t="shared" si="7"/>
        <v>141.93594208166851</v>
      </c>
      <c r="M255" s="76">
        <f t="shared" si="5"/>
        <v>-2.7764786654409512E-3</v>
      </c>
      <c r="N255" s="12"/>
      <c r="O255" s="24">
        <v>45689</v>
      </c>
      <c r="P255" s="84">
        <f t="shared" si="8"/>
        <v>0.71074164197495193</v>
      </c>
      <c r="Q255" s="84">
        <f t="shared" si="9"/>
        <v>8.568222771571396E-2</v>
      </c>
      <c r="R255" s="84">
        <f t="shared" si="10"/>
        <v>9.0844405097355821E-2</v>
      </c>
      <c r="S255" s="84">
        <f t="shared" si="11"/>
        <v>2.915656682289142E-2</v>
      </c>
      <c r="T255" s="84">
        <f t="shared" si="12"/>
        <v>8.3575158389086884E-2</v>
      </c>
      <c r="U255" s="76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0" cm="1">
        <f t="array" ref="G256">IF(G497="","",
G497*LOOKUP($F256,_xlfn._xlws.FILTER($F$454:$F$463,G$454:G$463&lt;&gt;""),_xlfn._xlws.FILTER(G$454:G$463,G$454:G$463&lt;&gt;"")))</f>
        <v>161.11095</v>
      </c>
      <c r="H256" s="80" cm="1">
        <f t="array" ref="H256">IF(H497="","",
H497*LOOKUP($F256,_xlfn._xlws.FILTER($F$454:$F$463,H$454:H$463&lt;&gt;""),_xlfn._xlws.FILTER(H$454:H$463,H$454:H$463&lt;&gt;"")))</f>
        <v>156.98997995991985</v>
      </c>
      <c r="I256" s="80" cm="1">
        <f t="array" ref="I256">IF(I497="","",
I497*LOOKUP($F256,_xlfn._xlws.FILTER($F$454:$F$463,I$454:I$463&lt;&gt;""),_xlfn._xlws.FILTER(I$454:I$463,I$454:I$463&lt;&gt;"")))</f>
        <v>124.43144447509424</v>
      </c>
      <c r="J256" s="86">
        <f t="shared" si="6"/>
        <v>2.73</v>
      </c>
      <c r="K256" s="87" cm="1">
        <f t="array" ref="K256">IF(M497="","",
M497*LOOKUP($F256,_xlfn._xlws.FILTER($F$468:$F$477,G$468:G$477&lt;&gt;""),_xlfn._xlws.FILTER(G$468:G$477,G$468:G$477&lt;&gt;"")))</f>
        <v>167.2</v>
      </c>
      <c r="L256" s="83">
        <f t="shared" si="7"/>
        <v>142.04977417943354</v>
      </c>
      <c r="M256" s="76">
        <f t="shared" si="5"/>
        <v>8.0199628153043712E-4</v>
      </c>
      <c r="N256" s="12"/>
      <c r="O256" s="24">
        <v>45717</v>
      </c>
      <c r="P256" s="84">
        <f t="shared" si="8"/>
        <v>0.71017208660225006</v>
      </c>
      <c r="Q256" s="84">
        <f t="shared" si="9"/>
        <v>8.6117598722613528E-2</v>
      </c>
      <c r="R256" s="84">
        <f t="shared" si="10"/>
        <v>9.0213257532360203E-2</v>
      </c>
      <c r="S256" s="84">
        <f t="shared" si="11"/>
        <v>2.8203419057290874E-2</v>
      </c>
      <c r="T256" s="84">
        <f t="shared" si="12"/>
        <v>8.5293638085485207E-2</v>
      </c>
      <c r="U256" s="76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0" cm="1">
        <f t="array" ref="G257">IF(G498="","",
G498*LOOKUP($F257,_xlfn._xlws.FILTER($F$454:$F$463,G$454:G$463&lt;&gt;""),_xlfn._xlws.FILTER(G$454:G$463,G$454:G$463&lt;&gt;"")))</f>
        <v>162.53213720930231</v>
      </c>
      <c r="H257" s="80" cm="1">
        <f t="array" ref="H257">IF(H498="","",
H498*LOOKUP($F257,_xlfn._xlws.FILTER($F$454:$F$463,H$454:H$463&lt;&gt;""),_xlfn._xlws.FILTER(H$454:H$463,H$454:H$463&lt;&gt;"")))</f>
        <v>158.56513026052104</v>
      </c>
      <c r="I257" s="80" cm="1">
        <f t="array" ref="I257">IF(I498="","",
I498*LOOKUP($F257,_xlfn._xlws.FILTER($F$454:$F$463,I$454:I$463&lt;&gt;""),_xlfn._xlws.FILTER(I$454:I$463,I$454:I$463&lt;&gt;"")))</f>
        <v>124.21140655382972</v>
      </c>
      <c r="J257" s="86">
        <f t="shared" si="6"/>
        <v>2.69</v>
      </c>
      <c r="K257" s="87" cm="1">
        <f t="array" ref="K257">IF(M498="","",
M498*LOOKUP($F257,_xlfn._xlws.FILTER($F$468:$F$477,G$468:G$477&lt;&gt;""),_xlfn._xlws.FILTER(G$468:G$477,G$468:G$477&lt;&gt;"")))</f>
        <v>182.6</v>
      </c>
      <c r="L257" s="83">
        <f t="shared" si="7"/>
        <v>144.09697183388528</v>
      </c>
      <c r="M257" s="76">
        <f t="shared" si="5"/>
        <v>1.4411833220275172E-2</v>
      </c>
      <c r="N257" s="12"/>
      <c r="O257" s="24">
        <v>45748</v>
      </c>
      <c r="P257" s="84">
        <f t="shared" si="8"/>
        <v>0.70625816105503936</v>
      </c>
      <c r="Q257" s="84">
        <f t="shared" si="9"/>
        <v>8.5745899297095654E-2</v>
      </c>
      <c r="R257" s="84">
        <f t="shared" si="10"/>
        <v>8.8774328410205036E-2</v>
      </c>
      <c r="S257" s="84">
        <f t="shared" si="11"/>
        <v>2.7395364720663725E-2</v>
      </c>
      <c r="T257" s="84">
        <f t="shared" si="12"/>
        <v>9.1826246516996252E-2</v>
      </c>
      <c r="U257" s="76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0" cm="1">
        <f t="array" ref="G258">IF(G499="","",
G499*LOOKUP($F258,_xlfn._xlws.FILTER($F$454:$F$463,G$454:G$463&lt;&gt;""),_xlfn._xlws.FILTER(G$454:G$463,G$454:G$463&lt;&gt;"")))</f>
        <v>162.53213720930231</v>
      </c>
      <c r="H258" s="80" cm="1">
        <f t="array" ref="H258">IF(H499="","",
H499*LOOKUP($F258,_xlfn._xlws.FILTER($F$454:$F$463,H$454:H$463&lt;&gt;""),_xlfn._xlws.FILTER(H$454:H$463,H$454:H$463&lt;&gt;"")))</f>
        <v>157.77755511022045</v>
      </c>
      <c r="I258" s="80" cm="1">
        <f t="array" ref="I258">IF(I499="","",
I499*LOOKUP($F258,_xlfn._xlws.FILTER($F$454:$F$463,I$454:I$463&lt;&gt;""),_xlfn._xlws.FILTER(I$454:I$463,I$454:I$463&lt;&gt;"")))</f>
        <v>124.10138759319744</v>
      </c>
      <c r="J258" s="86">
        <f t="shared" si="6"/>
        <v>2.75</v>
      </c>
      <c r="K258" s="87" cm="1">
        <f t="array" ref="K258">IF(M499="","",
M499*LOOKUP($F258,_xlfn._xlws.FILTER($F$468:$F$477,G$468:G$477&lt;&gt;""),_xlfn._xlws.FILTER(G$468:G$477,G$468:G$477&lt;&gt;"")))</f>
        <v>154.4</v>
      </c>
      <c r="L258" s="83">
        <f t="shared" si="7"/>
        <v>142.06884391526717</v>
      </c>
      <c r="M258" s="76">
        <f t="shared" si="5"/>
        <v>-1.4074743506450216E-2</v>
      </c>
      <c r="N258" s="12"/>
      <c r="O258" s="24">
        <v>45778</v>
      </c>
      <c r="P258" s="84">
        <f t="shared" si="8"/>
        <v>0.71634046942549334</v>
      </c>
      <c r="Q258" s="84">
        <f t="shared" si="9"/>
        <v>8.6538009354015386E-2</v>
      </c>
      <c r="R258" s="84">
        <f t="shared" si="10"/>
        <v>8.9961887971281004E-2</v>
      </c>
      <c r="S258" s="84">
        <f t="shared" si="11"/>
        <v>2.8406224065600505E-2</v>
      </c>
      <c r="T258" s="84">
        <f t="shared" si="12"/>
        <v>7.8753409183609943E-2</v>
      </c>
      <c r="U258" s="76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0" cm="1">
        <f t="array" ref="G259">IF(G500="","",
G500*LOOKUP($F259,_xlfn._xlws.FILTER($F$454:$F$463,G$454:G$463&lt;&gt;""),_xlfn._xlws.FILTER(G$454:G$463,G$454:G$463&lt;&gt;"")))</f>
        <v>162.53213720930231</v>
      </c>
      <c r="H259" s="80" cm="1">
        <f t="array" ref="H259">IF(H500="","",
H500*LOOKUP($F259,_xlfn._xlws.FILTER($F$454:$F$463,H$454:H$463&lt;&gt;""),_xlfn._xlws.FILTER(H$454:H$463,H$454:H$463&lt;&gt;"")))</f>
        <v>157.90881763527054</v>
      </c>
      <c r="I259" s="80" cm="1">
        <f t="array" ref="I259">IF(I500="","",
I500*LOOKUP($F259,_xlfn._xlws.FILTER($F$454:$F$463,I$454:I$463&lt;&gt;""),_xlfn._xlws.FILTER(I$454:I$463,I$454:I$463&lt;&gt;"")))</f>
        <v>126.08172888457825</v>
      </c>
      <c r="J259" s="86">
        <f t="shared" si="6"/>
        <v>2.61</v>
      </c>
      <c r="K259" s="87" cm="1">
        <f t="array" ref="K259">IF(M500="","",
M500*LOOKUP($F259,_xlfn._xlws.FILTER($F$468:$F$477,G$468:G$477&lt;&gt;""),_xlfn._xlws.FILTER(G$468:G$477,G$468:G$477&lt;&gt;"")))</f>
        <v>124.5</v>
      </c>
      <c r="L259" s="83">
        <f t="shared" si="7"/>
        <v>139.91090340324214</v>
      </c>
      <c r="M259" s="76">
        <f t="shared" si="5"/>
        <v>-1.5189400100363071E-2</v>
      </c>
      <c r="N259" s="12"/>
      <c r="O259" s="24">
        <v>45809</v>
      </c>
      <c r="P259" s="84">
        <f t="shared" si="8"/>
        <v>0.72738907308521694</v>
      </c>
      <c r="Q259" s="84">
        <f t="shared" si="9"/>
        <v>8.7945849058634631E-2</v>
      </c>
      <c r="R259" s="84">
        <f t="shared" si="10"/>
        <v>9.280713471472618E-2</v>
      </c>
      <c r="S259" s="84">
        <f t="shared" si="11"/>
        <v>2.7375912713580024E-2</v>
      </c>
      <c r="T259" s="84">
        <f t="shared" si="12"/>
        <v>6.4482030427842424E-2</v>
      </c>
      <c r="U259" s="76">
        <f t="shared" si="13"/>
        <v>1.0000000000000002</v>
      </c>
      <c r="V259" s="12"/>
      <c r="W259" s="12"/>
    </row>
    <row r="260" spans="5:23" ht="13.5" customHeight="1">
      <c r="E260" s="12"/>
      <c r="F260" s="24">
        <v>45839</v>
      </c>
      <c r="G260" s="80" cm="1">
        <f t="array" ref="G260">IF(G501="","",
G501*LOOKUP($F260,_xlfn._xlws.FILTER($F$454:$F$463,G$454:G$463&lt;&gt;""),_xlfn._xlws.FILTER(G$454:G$463,G$454:G$463&lt;&gt;"")))</f>
        <v>163.17813139534883</v>
      </c>
      <c r="H260" s="80" cm="1">
        <f t="array" ref="H260">IF(H501="","",
H501*LOOKUP($F260,_xlfn._xlws.FILTER($F$454:$F$463,H$454:H$463&lt;&gt;""),_xlfn._xlws.FILTER(H$454:H$463,H$454:H$463&lt;&gt;"")))</f>
        <v>158.04008016032066</v>
      </c>
      <c r="I260" s="80" cm="1">
        <f t="array" ref="I260">IF(I501="","",
I501*LOOKUP($F260,_xlfn._xlws.FILTER($F$454:$F$463,I$454:I$463&lt;&gt;""),_xlfn._xlws.FILTER(I$454:I$463,I$454:I$463&lt;&gt;"")))</f>
        <v>126.41178576647506</v>
      </c>
      <c r="J260" s="86">
        <f t="shared" si="6"/>
        <v>2.67</v>
      </c>
      <c r="K260" s="87" cm="1">
        <f t="array" ref="K260">IF(M501="","",
M501*LOOKUP($F260,_xlfn._xlws.FILTER($F$468:$F$477,G$468:G$477&lt;&gt;""),_xlfn._xlws.FILTER(G$468:G$477,G$468:G$477&lt;&gt;"")))</f>
        <v>123.7</v>
      </c>
      <c r="L260" s="83">
        <f t="shared" si="7"/>
        <v>140.38969230578314</v>
      </c>
      <c r="M260" s="76">
        <f t="shared" si="5"/>
        <v>3.4220985705528673E-3</v>
      </c>
      <c r="N260" s="12"/>
      <c r="O260" s="24">
        <v>45839</v>
      </c>
      <c r="P260" s="84">
        <f t="shared" si="8"/>
        <v>0.72778955902523657</v>
      </c>
      <c r="Q260" s="84">
        <f t="shared" si="9"/>
        <v>8.7718772217557292E-2</v>
      </c>
      <c r="R260" s="84">
        <f t="shared" si="10"/>
        <v>9.2732744735958259E-2</v>
      </c>
      <c r="S260" s="84">
        <f t="shared" si="11"/>
        <v>2.7909734178890897E-2</v>
      </c>
      <c r="T260" s="84">
        <f t="shared" si="12"/>
        <v>6.3849189842356963E-2</v>
      </c>
      <c r="U260" s="76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0" cm="1">
        <f t="array" ref="G261">IF(G502="","",
G502*LOOKUP($F261,_xlfn._xlws.FILTER($F$454:$F$463,G$454:G$463&lt;&gt;""),_xlfn._xlws.FILTER(G$454:G$463,G$454:G$463&lt;&gt;"")))</f>
        <v>163.17813139534883</v>
      </c>
      <c r="H261" s="80" cm="1">
        <f t="array" ref="H261">IF(H502="","",
H502*LOOKUP($F261,_xlfn._xlws.FILTER($F$454:$F$463,H$454:H$463&lt;&gt;""),_xlfn._xlws.FILTER(H$454:H$463,H$454:H$463&lt;&gt;"")))</f>
        <v>158.43386773547095</v>
      </c>
      <c r="I261" s="80" cm="1">
        <f t="array" ref="I261">IF(I502="","",
I502*LOOKUP($F261,_xlfn._xlws.FILTER($F$454:$F$463,I$454:I$463&lt;&gt;""),_xlfn._xlws.FILTER(I$454:I$463,I$454:I$463&lt;&gt;"")))</f>
        <v>125.86169096331372</v>
      </c>
      <c r="J261" s="86">
        <f t="shared" si="6"/>
        <v>2.75</v>
      </c>
      <c r="K261" s="87" cm="1">
        <f t="array" ref="K261">IF(M502="","",
M502*LOOKUP($F261,_xlfn._xlws.FILTER($F$468:$F$477,G$468:G$477&lt;&gt;""),_xlfn._xlws.FILTER(G$468:G$477,G$468:G$477&lt;&gt;"")))</f>
        <v>116</v>
      </c>
      <c r="L261" s="83">
        <f t="shared" si="7"/>
        <v>139.92315405677957</v>
      </c>
      <c r="M261" s="76">
        <f t="shared" si="5"/>
        <v>-3.3231659770819322E-3</v>
      </c>
      <c r="N261" s="12"/>
      <c r="O261" s="24">
        <v>45870</v>
      </c>
      <c r="P261" s="84">
        <f t="shared" si="8"/>
        <v>0.73021618861917026</v>
      </c>
      <c r="Q261" s="84">
        <f t="shared" si="9"/>
        <v>8.823054533326101E-2</v>
      </c>
      <c r="R261" s="84">
        <f t="shared" si="10"/>
        <v>9.2637056301478102E-2</v>
      </c>
      <c r="S261" s="84">
        <f t="shared" si="11"/>
        <v>2.8841827074311644E-2</v>
      </c>
      <c r="T261" s="84">
        <f t="shared" si="12"/>
        <v>6.00743826717791E-2</v>
      </c>
      <c r="U261" s="76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0" cm="1">
        <f t="array" ref="G262">IF(G503="","",
G503*LOOKUP($F262,_xlfn._xlws.FILTER($F$454:$F$463,G$454:G$463&lt;&gt;""),_xlfn._xlws.FILTER(G$454:G$463,G$454:G$463&lt;&gt;"")))</f>
        <v>163.17813139534883</v>
      </c>
      <c r="H262" s="80" cm="1">
        <f t="array" ref="H262">IF(H503="","",
H503*LOOKUP($F262,_xlfn._xlws.FILTER($F$454:$F$463,H$454:H$463&lt;&gt;""),_xlfn._xlws.FILTER(H$454:H$463,H$454:H$463&lt;&gt;"")))</f>
        <v>160.79659318637275</v>
      </c>
      <c r="I262" s="80" cm="1">
        <f t="array" ref="I262">IF(I503="","",
I503*LOOKUP($F262,_xlfn._xlws.FILTER($F$454:$F$463,I$454:I$463&lt;&gt;""),_xlfn._xlws.FILTER(I$454:I$463,I$454:I$463&lt;&gt;"")))</f>
        <v>126.30176680584279</v>
      </c>
      <c r="J262" s="86">
        <f t="shared" si="6"/>
        <v>2.69</v>
      </c>
      <c r="K262" s="87" cm="1">
        <f t="array" ref="K262">IF(M503="","",
M503*LOOKUP($F262,_xlfn._xlws.FILTER($F$468:$F$477,G$468:G$477&lt;&gt;""),_xlfn._xlws.FILTER(G$468:G$477,G$468:G$477&lt;&gt;"")))</f>
        <v>132.19999999999999</v>
      </c>
      <c r="L262" s="83">
        <f t="shared" si="7"/>
        <v>141.23844718241696</v>
      </c>
      <c r="M262" s="76">
        <f t="shared" si="5"/>
        <v>9.4001106143137836E-3</v>
      </c>
      <c r="N262" s="12"/>
      <c r="O262" s="24">
        <v>45901</v>
      </c>
      <c r="P262" s="84">
        <f t="shared" si="8"/>
        <v>0.72341599821577762</v>
      </c>
      <c r="Q262" s="84">
        <f t="shared" si="9"/>
        <v>8.8712421538382893E-2</v>
      </c>
      <c r="R262" s="84">
        <f t="shared" si="10"/>
        <v>9.2095256494638816E-2</v>
      </c>
      <c r="S262" s="84">
        <f t="shared" si="11"/>
        <v>2.7949819452729997E-2</v>
      </c>
      <c r="T262" s="84">
        <f t="shared" si="12"/>
        <v>6.782650429847073E-2</v>
      </c>
      <c r="U262" s="76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0" cm="1">
        <f t="array" ref="G263">IF(G504="","",
G504*LOOKUP($F263,_xlfn._xlws.FILTER($F$454:$F$463,G$454:G$463&lt;&gt;""),_xlfn._xlws.FILTER(G$454:G$463,G$454:G$463&lt;&gt;"")))</f>
        <v>166.7956988372093</v>
      </c>
      <c r="H263" s="80" cm="1">
        <f t="array" ref="H263">IF(H504="","",
H504*LOOKUP($F263,_xlfn._xlws.FILTER($F$454:$F$463,H$454:H$463&lt;&gt;""),_xlfn._xlws.FILTER(H$454:H$463,H$454:H$463&lt;&gt;"")))</f>
        <v>159.74649298597197</v>
      </c>
      <c r="I263" s="80" cm="1">
        <f t="array" ref="I263">IF(I504="","",
I504*LOOKUP($F263,_xlfn._xlws.FILTER($F$454:$F$463,I$454:I$463&lt;&gt;""),_xlfn._xlws.FILTER(I$454:I$463,I$454:I$463&lt;&gt;"")))</f>
        <v>124.65148239635877</v>
      </c>
      <c r="J263" s="86">
        <f t="shared" si="6"/>
        <v>2.73</v>
      </c>
      <c r="K263" s="87" cm="1">
        <f t="array" ref="K263">IF(M504="","",
M504*LOOKUP($F263,_xlfn._xlws.FILTER($F$468:$F$477,G$468:G$477&lt;&gt;""),_xlfn._xlws.FILTER(G$468:G$477,G$468:G$477&lt;&gt;"")))</f>
        <v>123.7</v>
      </c>
      <c r="L263" s="83">
        <f t="shared" si="7"/>
        <v>142.69456569161625</v>
      </c>
      <c r="M263" s="76">
        <f t="shared" si="5"/>
        <v>1.0309646829511188E-2</v>
      </c>
      <c r="N263" s="12"/>
      <c r="O263" s="24">
        <v>45931</v>
      </c>
      <c r="P263" s="84">
        <f t="shared" si="8"/>
        <v>0.73190801111898529</v>
      </c>
      <c r="Q263" s="84">
        <f t="shared" si="9"/>
        <v>8.7233726203232179E-2</v>
      </c>
      <c r="R263" s="84">
        <f t="shared" si="10"/>
        <v>8.9964419865658132E-2</v>
      </c>
      <c r="S263" s="84">
        <f t="shared" si="11"/>
        <v>2.8075976746264303E-2</v>
      </c>
      <c r="T263" s="84">
        <f t="shared" si="12"/>
        <v>6.2817866065860123E-2</v>
      </c>
      <c r="U263" s="76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0" cm="1">
        <f t="array" ref="G264">IF(G505="","",
G505*LOOKUP($F264,_xlfn._xlws.FILTER($F$454:$F$463,G$454:G$463&lt;&gt;""),_xlfn._xlws.FILTER(G$454:G$463,G$454:G$463&lt;&gt;"")))</f>
        <v>166.7956988372093</v>
      </c>
      <c r="H264" s="80" cm="1">
        <f t="array" ref="H264">IF(H505="","",
H505*LOOKUP($F264,_xlfn._xlws.FILTER($F$454:$F$463,H$454:H$463&lt;&gt;""),_xlfn._xlws.FILTER(H$454:H$463,H$454:H$463&lt;&gt;"")))</f>
        <v>159.61523046092185</v>
      </c>
      <c r="I264" s="80" cm="1">
        <f t="array" ref="I264">IF(I505="","",
I505*LOOKUP($F264,_xlfn._xlws.FILTER($F$454:$F$463,I$454:I$463&lt;&gt;""),_xlfn._xlws.FILTER(I$454:I$463,I$454:I$463&lt;&gt;"")))</f>
        <v>124.65148239635877</v>
      </c>
      <c r="J264" s="86">
        <f t="shared" si="6"/>
        <v>2.76</v>
      </c>
      <c r="K264" s="87" cm="1">
        <f t="array" ref="K264">IF(M505="","",
M505*LOOKUP($F264,_xlfn._xlws.FILTER($F$468:$F$477,G$468:G$477&lt;&gt;""),_xlfn._xlws.FILTER(G$468:G$477,G$468:G$477&lt;&gt;"")))</f>
        <v>116</v>
      </c>
      <c r="L264" s="83">
        <f t="shared" si="7"/>
        <v>142.170391585651</v>
      </c>
      <c r="M264" s="76">
        <f t="shared" si="5"/>
        <v>-3.6733992175852492E-3</v>
      </c>
      <c r="N264" s="12"/>
      <c r="O264" s="24">
        <v>45962</v>
      </c>
      <c r="P264" s="84">
        <f t="shared" si="8"/>
        <v>0.73460651411316158</v>
      </c>
      <c r="Q264" s="84">
        <f t="shared" si="9"/>
        <v>8.7483408372223098E-2</v>
      </c>
      <c r="R264" s="84">
        <f t="shared" si="10"/>
        <v>9.0296113538481368E-2</v>
      </c>
      <c r="S264" s="84">
        <f t="shared" si="11"/>
        <v>2.8489156006640669E-2</v>
      </c>
      <c r="T264" s="84">
        <f t="shared" si="12"/>
        <v>5.9124807969493258E-2</v>
      </c>
      <c r="U264" s="76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0" cm="1">
        <f t="array" ref="G265">IF(G506="","",
G506*LOOKUP($F265,_xlfn._xlws.FILTER($F$454:$F$463,G$454:G$463&lt;&gt;""),_xlfn._xlws.FILTER(G$454:G$463,G$454:G$463&lt;&gt;"")))</f>
        <v>166.7956988372093</v>
      </c>
      <c r="H265" s="80" cm="1">
        <f t="array" ref="H265">IF(H506="","",
H506*LOOKUP($F265,_xlfn._xlws.FILTER($F$454:$F$463,H$454:H$463&lt;&gt;""),_xlfn._xlws.FILTER(H$454:H$463,H$454:H$463&lt;&gt;"")))</f>
        <v>160.27154308617236</v>
      </c>
      <c r="I265" s="80" cm="1">
        <f t="array" ref="I265">IF(I506="","",
I506*LOOKUP($F265,_xlfn._xlws.FILTER($F$454:$F$463,I$454:I$463&lt;&gt;""),_xlfn._xlws.FILTER(I$454:I$463,I$454:I$463&lt;&gt;"")))</f>
        <v>126.30176680584279</v>
      </c>
      <c r="J265" s="86">
        <f t="shared" si="6"/>
        <v>2.68</v>
      </c>
      <c r="K265" s="87" cm="1">
        <f t="array" ref="K265">IF(M506="","",
M506*LOOKUP($F265,_xlfn._xlws.FILTER($F$468:$F$477,G$468:G$477&lt;&gt;""),_xlfn._xlws.FILTER(G$468:G$477,G$468:G$477&lt;&gt;"")))</f>
        <v>146.69999999999999</v>
      </c>
      <c r="L265" s="83">
        <f t="shared" si="7"/>
        <v>144.4987272907901</v>
      </c>
      <c r="M265" s="76">
        <f t="shared" si="5"/>
        <v>1.6377078793768263E-2</v>
      </c>
      <c r="N265" s="12"/>
      <c r="O265" s="24">
        <v>45992</v>
      </c>
      <c r="P265" s="84">
        <f t="shared" si="8"/>
        <v>0.72276965846670738</v>
      </c>
      <c r="Q265" s="84">
        <f t="shared" si="9"/>
        <v>8.6427693192896254E-2</v>
      </c>
      <c r="R265" s="84">
        <f t="shared" si="10"/>
        <v>9.0017339695961707E-2</v>
      </c>
      <c r="S265" s="84">
        <f t="shared" si="11"/>
        <v>2.721763796719797E-2</v>
      </c>
      <c r="T265" s="84">
        <f t="shared" si="12"/>
        <v>7.3567670677236796E-2</v>
      </c>
      <c r="U265" s="76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0" cm="1">
        <f t="array" ref="G266">IF(G507="","",
G507*LOOKUP($F266,_xlfn._xlws.FILTER($F$454:$F$463,G$454:G$463&lt;&gt;""),_xlfn._xlws.FILTER(G$454:G$463,G$454:G$463&lt;&gt;"")))</f>
        <v>166.27890348837207</v>
      </c>
      <c r="H266" s="80" cm="1">
        <f t="array" ref="H266">IF(H507="","",
H507*LOOKUP($F266,_xlfn._xlws.FILTER($F$454:$F$463,H$454:H$463&lt;&gt;""),_xlfn._xlws.FILTER(H$454:H$463,H$454:H$463&lt;&gt;"")))</f>
        <v>159.74649298597197</v>
      </c>
      <c r="I266" s="80" cm="1">
        <f t="array" ref="I266">IF(I507="","",
I507*LOOKUP($F266,_xlfn._xlws.FILTER($F$454:$F$463,I$454:I$463&lt;&gt;""),_xlfn._xlws.FILTER(I$454:I$463,I$454:I$463&lt;&gt;"")))</f>
        <v>125.42161512078465</v>
      </c>
      <c r="J266" s="86">
        <f t="shared" si="6"/>
        <v>2.69</v>
      </c>
      <c r="K266" s="87" cm="1">
        <f t="array" ref="K266">IF(M507="","",
M507*LOOKUP($F266,_xlfn._xlws.FILTER($F$468:$F$477,G$468:G$477&lt;&gt;""),_xlfn._xlws.FILTER(G$468:G$477,G$468:G$477&lt;&gt;"")))</f>
        <v>145.9</v>
      </c>
      <c r="L266" s="83">
        <f t="shared" si="7"/>
        <v>144.00028256289369</v>
      </c>
      <c r="M266" s="76">
        <f t="shared" si="5"/>
        <v>-3.4494748655699015E-3</v>
      </c>
      <c r="N266" s="12"/>
      <c r="O266" s="24">
        <v>46023</v>
      </c>
      <c r="P266" s="84">
        <f t="shared" si="8"/>
        <v>0.72302430237407778</v>
      </c>
      <c r="Q266" s="84">
        <f t="shared" si="9"/>
        <v>8.6442737838343331E-2</v>
      </c>
      <c r="R266" s="84">
        <f t="shared" si="10"/>
        <v>8.9699457184508294E-2</v>
      </c>
      <c r="S266" s="84">
        <f t="shared" si="11"/>
        <v>2.7413759391814688E-2</v>
      </c>
      <c r="T266" s="84">
        <f t="shared" si="12"/>
        <v>7.341974321125587E-2</v>
      </c>
      <c r="U266" s="76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0" cm="1">
        <f t="array" ref="G267">IF(G508="","",
G508*LOOKUP($F267,_xlfn._xlws.FILTER($F$454:$F$463,G$454:G$463&lt;&gt;""),_xlfn._xlws.FILTER(G$454:G$463,G$454:G$463&lt;&gt;"")))</f>
        <v>166.27890348837207</v>
      </c>
      <c r="H267" s="80" cm="1">
        <f t="array" ref="H267">IF(H508="","",
H508*LOOKUP($F267,_xlfn._xlws.FILTER($F$454:$F$463,H$454:H$463&lt;&gt;""),_xlfn._xlws.FILTER(H$454:H$463,H$454:H$463&lt;&gt;"")))</f>
        <v>159.09018036072146</v>
      </c>
      <c r="I267" s="80" cm="1">
        <f t="array" ref="I267">IF(I508="","",
I508*LOOKUP($F267,_xlfn._xlws.FILTER($F$454:$F$463,I$454:I$463&lt;&gt;""),_xlfn._xlws.FILTER(I$454:I$463,I$454:I$463&lt;&gt;"")))</f>
        <v>124.32142551446198</v>
      </c>
      <c r="J267" s="86">
        <f t="shared" si="6"/>
        <v>2.79</v>
      </c>
      <c r="K267" s="87" cm="1">
        <f t="array" ref="K267">IF(M508="","",
M508*LOOKUP($F267,_xlfn._xlws.FILTER($F$468:$F$477,G$468:G$477&lt;&gt;""),_xlfn._xlws.FILTER(G$468:G$477,G$468:G$477&lt;&gt;"")))</f>
        <v>140.80000000000001</v>
      </c>
      <c r="L267" s="83">
        <f t="shared" si="7"/>
        <v>143.61302182625812</v>
      </c>
      <c r="M267" s="76">
        <f t="shared" si="5"/>
        <v>-2.6893053940114653E-3</v>
      </c>
      <c r="N267" s="12"/>
      <c r="O267" s="24">
        <v>46054</v>
      </c>
      <c r="P267" s="84">
        <f t="shared" si="8"/>
        <v>0.72497397880579817</v>
      </c>
      <c r="Q267" s="84">
        <f t="shared" si="9"/>
        <v>8.6319731129276836E-2</v>
      </c>
      <c r="R267" s="84">
        <f t="shared" si="10"/>
        <v>8.9152377811321473E-2</v>
      </c>
      <c r="S267" s="84">
        <f t="shared" si="11"/>
        <v>2.8509529084311099E-2</v>
      </c>
      <c r="T267" s="84">
        <f t="shared" si="12"/>
        <v>7.104438316929243E-2</v>
      </c>
      <c r="U267" s="76">
        <f t="shared" si="13"/>
        <v>1</v>
      </c>
      <c r="V267" s="12"/>
      <c r="W267" s="12"/>
    </row>
    <row r="268" spans="5:23" ht="13.5" customHeight="1">
      <c r="E268" s="12"/>
      <c r="F268" s="24">
        <v>46082</v>
      </c>
      <c r="G268" s="80" cm="1">
        <f t="array" ref="G268">IF(G509="","",
G509*LOOKUP($F268,_xlfn._xlws.FILTER($F$454:$F$463,G$454:G$463&lt;&gt;""),_xlfn._xlws.FILTER(G$454:G$463,G$454:G$463&lt;&gt;"")))</f>
        <v>166.27890348837207</v>
      </c>
      <c r="H268" s="80" cm="1">
        <f t="array" ref="H268">IF(H509="","",
H509*LOOKUP($F268,_xlfn._xlws.FILTER($F$454:$F$463,H$454:H$463&lt;&gt;""),_xlfn._xlws.FILTER(H$454:H$463,H$454:H$463&lt;&gt;"")))</f>
        <v>158.18427224078528</v>
      </c>
      <c r="I268" s="80" cm="1">
        <f t="array" ref="I268">IF(I509="","",
I509*LOOKUP($F268,_xlfn._xlws.FILTER($F$454:$F$463,I$454:I$463&lt;&gt;""),_xlfn._xlws.FILTER(I$454:I$463,I$454:I$463&lt;&gt;"")))</f>
        <v>123.11121694750705</v>
      </c>
      <c r="J268" s="86">
        <f t="shared" si="6"/>
        <v>2.76</v>
      </c>
      <c r="K268" s="87" cm="1">
        <f t="array" ref="K268">IF(M509="","",
M509*LOOKUP($F268,_xlfn._xlws.FILTER($F$468:$F$477,G$468:G$477&lt;&gt;""),_xlfn._xlws.FILTER(G$468:G$477,G$468:G$477&lt;&gt;"")))</f>
        <v>154.4447086801427</v>
      </c>
      <c r="L268" s="83">
        <f t="shared" si="7"/>
        <v>144.36251815191096</v>
      </c>
      <c r="M268" s="76">
        <f t="shared" si="5"/>
        <v>5.2188604913527836E-3</v>
      </c>
      <c r="N268" s="12"/>
      <c r="O268" s="24">
        <v>46082</v>
      </c>
      <c r="P268" s="84">
        <f t="shared" si="8"/>
        <v>0.72121008399248454</v>
      </c>
      <c r="Q268" s="84">
        <f t="shared" si="9"/>
        <v>8.5382600313352139E-2</v>
      </c>
      <c r="R268" s="84">
        <f t="shared" si="10"/>
        <v>8.7826170275918727E-2</v>
      </c>
      <c r="S268" s="84">
        <f t="shared" si="11"/>
        <v>2.8056551778535114E-2</v>
      </c>
      <c r="T268" s="84">
        <f t="shared" si="12"/>
        <v>7.7524593639709483E-2</v>
      </c>
      <c r="U268" s="76">
        <f t="shared" si="13"/>
        <v>1</v>
      </c>
      <c r="V268" s="12"/>
      <c r="W268" s="12"/>
    </row>
    <row r="269" spans="5:23" ht="13.5" customHeight="1">
      <c r="E269" s="12"/>
      <c r="F269" s="24">
        <v>46113</v>
      </c>
      <c r="G269" s="80" cm="1">
        <f t="array" ref="G269">IF(G510="","",
G510*LOOKUP($F269,_xlfn._xlws.FILTER($F$454:$F$463,G$454:G$463&lt;&gt;""),_xlfn._xlws.FILTER(G$454:G$463,G$454:G$463&lt;&gt;"")))</f>
        <v>167.31249418604651</v>
      </c>
      <c r="H269" s="80" cm="1">
        <f t="array" ref="H269">IF(H510="","",
H510*LOOKUP($F269,_xlfn._xlws.FILTER($F$454:$F$463,H$454:H$463&lt;&gt;""),_xlfn._xlws.FILTER(H$454:H$463,H$454:H$463&lt;&gt;"")))</f>
        <v>159.78947785681257</v>
      </c>
      <c r="I269" s="80" cm="1">
        <f t="array" ref="I269">IF(I510="","",
I510*LOOKUP($F269,_xlfn._xlws.FILTER($F$454:$F$463,I$454:I$463&lt;&gt;""),_xlfn._xlws.FILTER(I$454:I$463,I$454:I$463&lt;&gt;"")))</f>
        <v>123.66131175066837</v>
      </c>
      <c r="J269" s="86">
        <f t="shared" si="6"/>
        <v>2.67</v>
      </c>
      <c r="K269" s="87" cm="1">
        <f t="array" ref="K269">IF(M510="","",
M510*LOOKUP($F269,_xlfn._xlws.FILTER($F$468:$F$477,G$468:G$477&lt;&gt;""),_xlfn._xlws.FILTER(G$468:G$477,G$468:G$477&lt;&gt;"")))</f>
        <v>168.10336900515259</v>
      </c>
      <c r="L269" s="83">
        <f t="shared" si="7"/>
        <v>146.04911789404935</v>
      </c>
      <c r="M269" s="76">
        <f t="shared" si="5"/>
        <v>1.168308618975189E-2</v>
      </c>
      <c r="N269" s="12"/>
      <c r="O269" s="24">
        <v>46113</v>
      </c>
      <c r="P269" s="84">
        <f t="shared" si="8"/>
        <v>0.71731270420934656</v>
      </c>
      <c r="Q269" s="84">
        <f t="shared" si="9"/>
        <v>8.5253018465467942E-2</v>
      </c>
      <c r="R269" s="84">
        <f t="shared" si="10"/>
        <v>8.719983854899177E-2</v>
      </c>
      <c r="S269" s="84">
        <f t="shared" si="11"/>
        <v>2.682822772372484E-2</v>
      </c>
      <c r="T269" s="84">
        <f t="shared" si="12"/>
        <v>8.3406211052469037E-2</v>
      </c>
      <c r="U269" s="76">
        <f t="shared" si="13"/>
        <v>1</v>
      </c>
      <c r="V269" s="12"/>
      <c r="W269" s="12"/>
    </row>
    <row r="270" spans="5:23" ht="13.5" customHeight="1">
      <c r="E270" s="12"/>
      <c r="F270" s="24">
        <v>46143</v>
      </c>
      <c r="G270" s="80" cm="1">
        <f t="array" ref="G270">IF(G511="","",
G511*LOOKUP($F270,_xlfn._xlws.FILTER($F$454:$F$463,G$454:G$463&lt;&gt;""),_xlfn._xlws.FILTER(G$454:G$463,G$454:G$463&lt;&gt;"")))</f>
        <v>167.31249418604651</v>
      </c>
      <c r="H270" s="80" cm="1">
        <f t="array" ref="H270">IF(H511="","",
H511*LOOKUP($F270,_xlfn._xlws.FILTER($F$454:$F$463,H$454:H$463&lt;&gt;""),_xlfn._xlws.FILTER(H$454:H$463,H$454:H$463&lt;&gt;"")))</f>
        <v>159.7259053571679</v>
      </c>
      <c r="I270" s="80" cm="1">
        <f t="array" ref="I270">IF(I511="","",
I511*LOOKUP($F270,_xlfn._xlws.FILTER($F$454:$F$463,I$454:I$463&lt;&gt;""),_xlfn._xlws.FILTER(I$454:I$463,I$454:I$463&lt;&gt;"")))</f>
        <v>125.64165304204919</v>
      </c>
      <c r="J270" s="86">
        <f t="shared" si="6"/>
        <v>3.11</v>
      </c>
      <c r="K270" s="87" cm="1">
        <f t="array" ref="K270">IF(M511="","",
M511*LOOKUP($F270,_xlfn._xlws.FILTER($F$468:$F$477,G$468:G$477&lt;&gt;""),_xlfn._xlws.FILTER(G$468:G$477,G$468:G$477&lt;&gt;"")))</f>
        <v>160.41601268331354</v>
      </c>
      <c r="L270" s="83">
        <f t="shared" si="7"/>
        <v>146.33676033261671</v>
      </c>
      <c r="M270" s="76">
        <f t="shared" si="5"/>
        <v>1.9694911048762087E-3</v>
      </c>
      <c r="N270" s="12"/>
      <c r="O270" s="24">
        <v>46143</v>
      </c>
      <c r="P270" s="84">
        <f t="shared" si="8"/>
        <v>0.71590274013070265</v>
      </c>
      <c r="Q270" s="84">
        <f t="shared" si="9"/>
        <v>8.505159206153054E-2</v>
      </c>
      <c r="R270" s="84">
        <f t="shared" si="10"/>
        <v>8.8422130644836991E-2</v>
      </c>
      <c r="S270" s="84">
        <f t="shared" si="11"/>
        <v>3.1187934524563268E-2</v>
      </c>
      <c r="T270" s="84">
        <f t="shared" si="12"/>
        <v>7.9435602638366729E-2</v>
      </c>
      <c r="U270" s="76">
        <f t="shared" si="13"/>
        <v>1.0000000000000002</v>
      </c>
      <c r="V270" s="12"/>
      <c r="W270" s="12"/>
    </row>
    <row r="271" spans="5:23" ht="13.5" customHeight="1">
      <c r="E271" s="12"/>
      <c r="F271" s="24">
        <v>46174</v>
      </c>
      <c r="G271" s="80" cm="1">
        <f t="array" ref="G271">IF(G512="","",
G512*LOOKUP($F271,_xlfn._xlws.FILTER($F$454:$F$463,G$454:G$463&lt;&gt;""),_xlfn._xlws.FILTER(G$454:G$463,G$454:G$463&lt;&gt;"")))</f>
        <v>167.31249418604651</v>
      </c>
      <c r="H271" s="80" cm="1">
        <f t="array" ref="H271">IF(H512="","",
H512*LOOKUP($F271,_xlfn._xlws.FILTER($F$454:$F$463,H$454:H$463&lt;&gt;""),_xlfn._xlws.FILTER(H$454:H$463,H$454:H$463&lt;&gt;"")))</f>
        <v>160.10734035503575</v>
      </c>
      <c r="I271" s="80" cm="1">
        <f t="array" ref="I271">IF(I512="","",
I512*LOOKUP($F271,_xlfn._xlws.FILTER($F$454:$F$463,I$454:I$463&lt;&gt;""),_xlfn._xlws.FILTER(I$454:I$463,I$454:I$463&lt;&gt;"")))</f>
        <v>123.22123590813931</v>
      </c>
      <c r="J271" s="86">
        <f t="shared" si="6"/>
        <v>3.11</v>
      </c>
      <c r="K271" s="87" cm="1">
        <f t="array" ref="K271">IF(M512="","",
M512*LOOKUP($F271,_xlfn._xlws.FILTER($F$468:$F$477,G$468:G$477&lt;&gt;""),_xlfn._xlws.FILTER(G$468:G$477,G$468:G$477&lt;&gt;"")))</f>
        <v>134.82869599682917</v>
      </c>
      <c r="L271" s="83">
        <f t="shared" si="7"/>
        <v>144.26305859754422</v>
      </c>
      <c r="M271" s="76">
        <f t="shared" si="5"/>
        <v>-1.4170750605378091E-2</v>
      </c>
      <c r="N271" s="12"/>
      <c r="O271" s="24">
        <v>46174</v>
      </c>
      <c r="P271" s="84">
        <f t="shared" si="8"/>
        <v>0.72619344635019123</v>
      </c>
      <c r="Q271" s="84">
        <f t="shared" si="9"/>
        <v>8.6480189539348384E-2</v>
      </c>
      <c r="R271" s="84">
        <f t="shared" si="10"/>
        <v>8.7965260850700472E-2</v>
      </c>
      <c r="S271" s="84">
        <f t="shared" si="11"/>
        <v>3.1636243846198675E-2</v>
      </c>
      <c r="T271" s="84">
        <f t="shared" si="12"/>
        <v>6.7724859413561531E-2</v>
      </c>
      <c r="U271" s="76">
        <f t="shared" si="13"/>
        <v>1.0000000000000002</v>
      </c>
      <c r="V271" s="12"/>
      <c r="W271" s="12"/>
    </row>
    <row r="272" spans="5:23" ht="13.5" customHeight="1">
      <c r="E272" s="12"/>
      <c r="F272" s="24">
        <v>46204</v>
      </c>
      <c r="G272" s="80" cm="1">
        <f t="array" ref="G272">IF(G513="","",
G513*LOOKUP($F272,_xlfn._xlws.FILTER($F$454:$F$463,G$454:G$463&lt;&gt;""),_xlfn._xlws.FILTER(G$454:G$463,G$454:G$463&lt;&gt;"")))</f>
        <v>168.08768720930232</v>
      </c>
      <c r="H272" s="80" cm="1">
        <f t="array" ref="H272">IF(H513="","",
H513*LOOKUP($F272,_xlfn._xlws.FILTER($F$454:$F$463,H$454:H$463&lt;&gt;""),_xlfn._xlws.FILTER(H$454:H$463,H$454:H$463&lt;&gt;"")))</f>
        <v>161.0291415998831</v>
      </c>
      <c r="I272" s="80" cm="1">
        <f t="array" ref="I272">IF(I513="","",
I513*LOOKUP($F272,_xlfn._xlws.FILTER($F$454:$F$463,I$454:I$463&lt;&gt;""),_xlfn._xlws.FILTER(I$454:I$463,I$454:I$463&lt;&gt;"")))</f>
        <v>123.44127382940384</v>
      </c>
      <c r="J272" s="86">
        <f t="shared" si="6"/>
        <v>2.92</v>
      </c>
      <c r="K272" s="87" cm="1">
        <f t="array" ref="K272">IF(M513="","",
M513*LOOKUP($F272,_xlfn._xlws.FILTER($F$468:$F$477,G$468:G$477&lt;&gt;""),_xlfn._xlws.FILTER(G$468:G$477,G$468:G$477&lt;&gt;"")))</f>
        <v>145.0692033293698</v>
      </c>
      <c r="L272" s="83">
        <f t="shared" si="7"/>
        <v>145.30617587556497</v>
      </c>
      <c r="M272" s="76">
        <f t="shared" si="5"/>
        <v>7.2306610449095476E-3</v>
      </c>
      <c r="N272" s="12"/>
      <c r="O272" s="24">
        <v>46204</v>
      </c>
      <c r="P272" s="84">
        <f t="shared" si="8"/>
        <v>0.72432073149319554</v>
      </c>
      <c r="Q272" s="84">
        <f t="shared" si="9"/>
        <v>8.6353695869175129E-2</v>
      </c>
      <c r="R272" s="84">
        <f t="shared" si="10"/>
        <v>8.7489733068917205E-2</v>
      </c>
      <c r="S272" s="84">
        <f t="shared" si="11"/>
        <v>2.9490248973676449E-2</v>
      </c>
      <c r="T272" s="84">
        <f t="shared" si="12"/>
        <v>7.2345590595035855E-2</v>
      </c>
      <c r="U272" s="76">
        <f t="shared" si="13"/>
        <v>1.0000000000000002</v>
      </c>
      <c r="V272" s="12"/>
      <c r="W272" s="12"/>
    </row>
    <row r="273" spans="5:23" ht="13.5" hidden="1" customHeight="1">
      <c r="E273" s="12"/>
      <c r="F273" s="24">
        <v>46235</v>
      </c>
      <c r="G273" s="80" cm="1">
        <f t="array" ref="G273">IF(G514="","",
G514*LOOKUP($F273,_xlfn._xlws.FILTER($F$454:$F$463,G$454:G$463&lt;&gt;""),_xlfn._xlws.FILTER(G$454:G$463,G$454:G$463&lt;&gt;"")))</f>
        <v>168.08768720930232</v>
      </c>
      <c r="H273" s="80" t="str" cm="1">
        <f t="array" ref="H273">IF(H514="","",
H514*LOOKUP($F273,_xlfn._xlws.FILTER($F$454:$F$463,H$454:H$463&lt;&gt;""),_xlfn._xlws.FILTER(H$454:H$463,H$454:H$463&lt;&gt;"")))</f>
        <v/>
      </c>
      <c r="I273" s="80" t="str" cm="1">
        <f t="array" ref="I273">IF(I514="","",
I514*LOOKUP($F273,_xlfn._xlws.FILTER($F$454:$F$463,I$454:I$463&lt;&gt;""),_xlfn._xlws.FILTER(I$454:I$463,I$454:I$463&lt;&gt;"")))</f>
        <v/>
      </c>
      <c r="J273" s="86" t="str">
        <f t="shared" si="6"/>
        <v/>
      </c>
      <c r="K273" s="87" t="str" cm="1">
        <f t="array" ref="K273">IF(M514="","",
M514*LOOKUP($F273,_xlfn._xlws.FILTER($F$468:$F$477,G$468:G$477&lt;&gt;""),_xlfn._xlws.FILTER(G$468:G$477,G$468:G$477&lt;&gt;"")))</f>
        <v/>
      </c>
      <c r="L273" s="83" t="str">
        <f t="shared" si="7"/>
        <v/>
      </c>
      <c r="M273" s="76" t="str">
        <f t="shared" si="5"/>
        <v/>
      </c>
      <c r="N273" s="12"/>
      <c r="O273" s="24">
        <v>46235</v>
      </c>
      <c r="P273" s="84" t="str">
        <f t="shared" si="8"/>
        <v/>
      </c>
      <c r="Q273" s="84" t="str">
        <f t="shared" si="9"/>
        <v/>
      </c>
      <c r="R273" s="84" t="str">
        <f t="shared" si="10"/>
        <v/>
      </c>
      <c r="S273" s="84" t="str">
        <f t="shared" si="11"/>
        <v/>
      </c>
      <c r="T273" s="84" t="str">
        <f t="shared" si="12"/>
        <v/>
      </c>
      <c r="U273" s="76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0" cm="1">
        <f t="array" ref="G274">IF(G515="","",
G515*LOOKUP($F274,_xlfn._xlws.FILTER($F$454:$F$463,G$454:G$463&lt;&gt;""),_xlfn._xlws.FILTER(G$454:G$463,G$454:G$463&lt;&gt;"")))</f>
        <v>168.08768720930232</v>
      </c>
      <c r="H274" s="80" t="str" cm="1">
        <f t="array" ref="H274">IF(H515="","",
H515*LOOKUP($F274,_xlfn._xlws.FILTER($F$454:$F$463,H$454:H$463&lt;&gt;""),_xlfn._xlws.FILTER(H$454:H$463,H$454:H$463&lt;&gt;"")))</f>
        <v/>
      </c>
      <c r="I274" s="80" t="str" cm="1">
        <f t="array" ref="I274">IF(I515="","",
I515*LOOKUP($F274,_xlfn._xlws.FILTER($F$454:$F$463,I$454:I$463&lt;&gt;""),_xlfn._xlws.FILTER(I$454:I$463,I$454:I$463&lt;&gt;"")))</f>
        <v/>
      </c>
      <c r="J274" s="86" t="str">
        <f t="shared" si="6"/>
        <v/>
      </c>
      <c r="K274" s="87" t="str" cm="1">
        <f t="array" ref="K274">IF(M515="","",
M515*LOOKUP($F274,_xlfn._xlws.FILTER($F$468:$F$477,G$468:G$477&lt;&gt;""),_xlfn._xlws.FILTER(G$468:G$477,G$468:G$477&lt;&gt;"")))</f>
        <v/>
      </c>
      <c r="L274" s="83" t="str">
        <f t="shared" si="7"/>
        <v/>
      </c>
      <c r="M274" s="76" t="str">
        <f t="shared" si="5"/>
        <v/>
      </c>
      <c r="N274" s="12"/>
      <c r="O274" s="24">
        <v>46266</v>
      </c>
      <c r="P274" s="84" t="str">
        <f t="shared" si="8"/>
        <v/>
      </c>
      <c r="Q274" s="84" t="str">
        <f t="shared" si="9"/>
        <v/>
      </c>
      <c r="R274" s="84" t="str">
        <f t="shared" si="10"/>
        <v/>
      </c>
      <c r="S274" s="84" t="str">
        <f t="shared" si="11"/>
        <v/>
      </c>
      <c r="T274" s="84" t="str">
        <f t="shared" si="12"/>
        <v/>
      </c>
      <c r="U274" s="76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0" t="str" cm="1">
        <f t="array" ref="G275">IF(G516="","",
G516*LOOKUP($F275,_xlfn._xlws.FILTER($F$454:$F$463,G$454:G$463&lt;&gt;""),_xlfn._xlws.FILTER(G$454:G$463,G$454:G$463&lt;&gt;"")))</f>
        <v/>
      </c>
      <c r="H275" s="80" t="str" cm="1">
        <f t="array" ref="H275">IF(H516="","",
H516*LOOKUP($F275,_xlfn._xlws.FILTER($F$454:$F$463,H$454:H$463&lt;&gt;""),_xlfn._xlws.FILTER(H$454:H$463,H$454:H$463&lt;&gt;"")))</f>
        <v/>
      </c>
      <c r="I275" s="80" t="str" cm="1">
        <f t="array" ref="I275">IF(I516="","",
I516*LOOKUP($F275,_xlfn._xlws.FILTER($F$454:$F$463,I$454:I$463&lt;&gt;""),_xlfn._xlws.FILTER(I$454:I$463,I$454:I$463&lt;&gt;"")))</f>
        <v/>
      </c>
      <c r="J275" s="86" t="str">
        <f t="shared" si="6"/>
        <v/>
      </c>
      <c r="K275" s="87" t="str" cm="1">
        <f t="array" ref="K275">IF(M516="","",
M516*LOOKUP($F275,_xlfn._xlws.FILTER($F$468:$F$477,G$468:G$477&lt;&gt;""),_xlfn._xlws.FILTER(G$468:G$477,G$468:G$477&lt;&gt;"")))</f>
        <v/>
      </c>
      <c r="L275" s="83" t="str">
        <f t="shared" si="7"/>
        <v/>
      </c>
      <c r="M275" s="76" t="str">
        <f t="shared" si="5"/>
        <v/>
      </c>
      <c r="N275" s="12"/>
      <c r="O275" s="24">
        <v>46296</v>
      </c>
      <c r="P275" s="84" t="str">
        <f t="shared" si="8"/>
        <v/>
      </c>
      <c r="Q275" s="84" t="str">
        <f t="shared" si="9"/>
        <v/>
      </c>
      <c r="R275" s="84" t="str">
        <f t="shared" si="10"/>
        <v/>
      </c>
      <c r="S275" s="84" t="str">
        <f t="shared" si="11"/>
        <v/>
      </c>
      <c r="T275" s="84" t="str">
        <f t="shared" si="12"/>
        <v/>
      </c>
      <c r="U275" s="76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0" t="str" cm="1">
        <f t="array" ref="G276">IF(G517="","",
G517*LOOKUP($F276,_xlfn._xlws.FILTER($F$454:$F$463,G$454:G$463&lt;&gt;""),_xlfn._xlws.FILTER(G$454:G$463,G$454:G$463&lt;&gt;"")))</f>
        <v/>
      </c>
      <c r="H276" s="80" t="str" cm="1">
        <f t="array" ref="H276">IF(H517="","",
H517*LOOKUP($F276,_xlfn._xlws.FILTER($F$454:$F$463,H$454:H$463&lt;&gt;""),_xlfn._xlws.FILTER(H$454:H$463,H$454:H$463&lt;&gt;"")))</f>
        <v/>
      </c>
      <c r="I276" s="80" t="str" cm="1">
        <f t="array" ref="I276">IF(I517="","",
I517*LOOKUP($F276,_xlfn._xlws.FILTER($F$454:$F$463,I$454:I$463&lt;&gt;""),_xlfn._xlws.FILTER(I$454:I$463,I$454:I$463&lt;&gt;"")))</f>
        <v/>
      </c>
      <c r="J276" s="86" t="str">
        <f t="shared" si="6"/>
        <v/>
      </c>
      <c r="K276" s="87" t="str" cm="1">
        <f t="array" ref="K276">IF(M517="","",
M517*LOOKUP($F276,_xlfn._xlws.FILTER($F$468:$F$477,G$468:G$477&lt;&gt;""),_xlfn._xlws.FILTER(G$468:G$477,G$468:G$477&lt;&gt;"")))</f>
        <v/>
      </c>
      <c r="L276" s="83" t="str">
        <f t="shared" si="7"/>
        <v/>
      </c>
      <c r="M276" s="76" t="str">
        <f t="shared" si="5"/>
        <v/>
      </c>
      <c r="N276" s="12"/>
      <c r="O276" s="24">
        <v>46327</v>
      </c>
      <c r="P276" s="84" t="str">
        <f t="shared" si="8"/>
        <v/>
      </c>
      <c r="Q276" s="84" t="str">
        <f t="shared" si="9"/>
        <v/>
      </c>
      <c r="R276" s="84" t="str">
        <f t="shared" si="10"/>
        <v/>
      </c>
      <c r="S276" s="84" t="str">
        <f t="shared" si="11"/>
        <v/>
      </c>
      <c r="T276" s="84" t="str">
        <f t="shared" si="12"/>
        <v/>
      </c>
      <c r="U276" s="76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0" t="str" cm="1">
        <f t="array" ref="G277">IF(G518="","",
G518*LOOKUP($F277,_xlfn._xlws.FILTER($F$454:$F$463,G$454:G$463&lt;&gt;""),_xlfn._xlws.FILTER(G$454:G$463,G$454:G$463&lt;&gt;"")))</f>
        <v/>
      </c>
      <c r="H277" s="80" t="str" cm="1">
        <f t="array" ref="H277">IF(H518="","",
H518*LOOKUP($F277,_xlfn._xlws.FILTER($F$454:$F$463,H$454:H$463&lt;&gt;""),_xlfn._xlws.FILTER(H$454:H$463,H$454:H$463&lt;&gt;"")))</f>
        <v/>
      </c>
      <c r="I277" s="80" t="str" cm="1">
        <f t="array" ref="I277">IF(I518="","",
I518*LOOKUP($F277,_xlfn._xlws.FILTER($F$454:$F$463,I$454:I$463&lt;&gt;""),_xlfn._xlws.FILTER(I$454:I$463,I$454:I$463&lt;&gt;"")))</f>
        <v/>
      </c>
      <c r="J277" s="86" t="str">
        <f t="shared" si="6"/>
        <v/>
      </c>
      <c r="K277" s="87" t="str" cm="1">
        <f t="array" ref="K277">IF(M518="","",
M518*LOOKUP($F277,_xlfn._xlws.FILTER($F$468:$F$477,G$468:G$477&lt;&gt;""),_xlfn._xlws.FILTER(G$468:G$477,G$468:G$477&lt;&gt;"")))</f>
        <v/>
      </c>
      <c r="L277" s="83" t="str">
        <f t="shared" si="7"/>
        <v/>
      </c>
      <c r="M277" s="76" t="str">
        <f t="shared" si="5"/>
        <v/>
      </c>
      <c r="N277" s="12"/>
      <c r="O277" s="24">
        <v>46357</v>
      </c>
      <c r="P277" s="84" t="str">
        <f t="shared" si="8"/>
        <v/>
      </c>
      <c r="Q277" s="84" t="str">
        <f t="shared" si="9"/>
        <v/>
      </c>
      <c r="R277" s="84" t="str">
        <f t="shared" si="10"/>
        <v/>
      </c>
      <c r="S277" s="84" t="str">
        <f t="shared" si="11"/>
        <v/>
      </c>
      <c r="T277" s="84" t="str">
        <f t="shared" si="12"/>
        <v/>
      </c>
      <c r="U277" s="76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0" t="str" cm="1">
        <f t="array" ref="G278">IF(G519="","",
G519*LOOKUP($F278,_xlfn._xlws.FILTER($F$454:$F$463,G$454:G$463&lt;&gt;""),_xlfn._xlws.FILTER(G$454:G$463,G$454:G$463&lt;&gt;"")))</f>
        <v/>
      </c>
      <c r="H278" s="80" t="str" cm="1">
        <f t="array" ref="H278">IF(H519="","",
H519*LOOKUP($F278,_xlfn._xlws.FILTER($F$454:$F$463,H$454:H$463&lt;&gt;""),_xlfn._xlws.FILTER(H$454:H$463,H$454:H$463&lt;&gt;"")))</f>
        <v/>
      </c>
      <c r="I278" s="80" t="str" cm="1">
        <f t="array" ref="I278">IF(I519="","",
I519*LOOKUP($F278,_xlfn._xlws.FILTER($F$454:$F$463,I$454:I$463&lt;&gt;""),_xlfn._xlws.FILTER(I$454:I$463,I$454:I$463&lt;&gt;"")))</f>
        <v/>
      </c>
      <c r="J278" s="86" t="str">
        <f t="shared" si="6"/>
        <v/>
      </c>
      <c r="K278" s="87" t="str" cm="1">
        <f t="array" ref="K278">IF(M519="","",
M519*LOOKUP($F278,_xlfn._xlws.FILTER($F$468:$F$477,G$468:G$477&lt;&gt;""),_xlfn._xlws.FILTER(G$468:G$477,G$468:G$477&lt;&gt;"")))</f>
        <v/>
      </c>
      <c r="L278" s="83" t="str">
        <f t="shared" si="7"/>
        <v/>
      </c>
      <c r="M278" s="76" t="str">
        <f t="shared" ref="M278:M341" si="14">IF(L278="","",L278/L277-1)</f>
        <v/>
      </c>
      <c r="N278" s="12"/>
      <c r="O278" s="24">
        <v>46388</v>
      </c>
      <c r="P278" s="84" t="str">
        <f t="shared" si="8"/>
        <v/>
      </c>
      <c r="Q278" s="84" t="str">
        <f t="shared" si="9"/>
        <v/>
      </c>
      <c r="R278" s="84" t="str">
        <f t="shared" si="10"/>
        <v/>
      </c>
      <c r="S278" s="84" t="str">
        <f t="shared" si="11"/>
        <v/>
      </c>
      <c r="T278" s="84" t="str">
        <f t="shared" si="12"/>
        <v/>
      </c>
      <c r="U278" s="76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0" t="str" cm="1">
        <f t="array" ref="G279">IF(G520="","",
G520*LOOKUP($F279,_xlfn._xlws.FILTER($F$454:$F$463,G$454:G$463&lt;&gt;""),_xlfn._xlws.FILTER(G$454:G$463,G$454:G$463&lt;&gt;"")))</f>
        <v/>
      </c>
      <c r="H279" s="80" t="str" cm="1">
        <f t="array" ref="H279">IF(H520="","",
H520*LOOKUP($F279,_xlfn._xlws.FILTER($F$454:$F$463,H$454:H$463&lt;&gt;""),_xlfn._xlws.FILTER(H$454:H$463,H$454:H$463&lt;&gt;"")))</f>
        <v/>
      </c>
      <c r="I279" s="80" t="str" cm="1">
        <f t="array" ref="I279">IF(I520="","",
I520*LOOKUP($F279,_xlfn._xlws.FILTER($F$454:$F$463,I$454:I$463&lt;&gt;""),_xlfn._xlws.FILTER(I$454:I$463,I$454:I$463&lt;&gt;"")))</f>
        <v/>
      </c>
      <c r="J279" s="86" t="str">
        <f t="shared" si="6"/>
        <v/>
      </c>
      <c r="K279" s="87" t="str" cm="1">
        <f t="array" ref="K279">IF(M520="","",
M520*LOOKUP($F279,_xlfn._xlws.FILTER($F$468:$F$477,G$468:G$477&lt;&gt;""),_xlfn._xlws.FILTER(G$468:G$477,G$468:G$477&lt;&gt;"")))</f>
        <v/>
      </c>
      <c r="L279" s="83" t="str">
        <f t="shared" si="7"/>
        <v/>
      </c>
      <c r="M279" s="76" t="str">
        <f t="shared" si="14"/>
        <v/>
      </c>
      <c r="N279" s="12"/>
      <c r="O279" s="24">
        <v>46419</v>
      </c>
      <c r="P279" s="84" t="str">
        <f t="shared" si="8"/>
        <v/>
      </c>
      <c r="Q279" s="84" t="str">
        <f t="shared" si="9"/>
        <v/>
      </c>
      <c r="R279" s="84" t="str">
        <f t="shared" si="10"/>
        <v/>
      </c>
      <c r="S279" s="84" t="str">
        <f t="shared" si="11"/>
        <v/>
      </c>
      <c r="T279" s="84" t="str">
        <f t="shared" si="12"/>
        <v/>
      </c>
      <c r="U279" s="76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0" t="str" cm="1">
        <f t="array" ref="G280">IF(G521="","",
G521*LOOKUP($F280,_xlfn._xlws.FILTER($F$454:$F$463,G$454:G$463&lt;&gt;""),_xlfn._xlws.FILTER(G$454:G$463,G$454:G$463&lt;&gt;"")))</f>
        <v/>
      </c>
      <c r="H280" s="80" t="str" cm="1">
        <f t="array" ref="H280">IF(H521="","",
H521*LOOKUP($F280,_xlfn._xlws.FILTER($F$454:$F$463,H$454:H$463&lt;&gt;""),_xlfn._xlws.FILTER(H$454:H$463,H$454:H$463&lt;&gt;"")))</f>
        <v/>
      </c>
      <c r="I280" s="80" t="str" cm="1">
        <f t="array" ref="I280">IF(I521="","",
I521*LOOKUP($F280,_xlfn._xlws.FILTER($F$454:$F$463,I$454:I$463&lt;&gt;""),_xlfn._xlws.FILTER(I$454:I$463,I$454:I$463&lt;&gt;"")))</f>
        <v/>
      </c>
      <c r="J280" s="86" t="str">
        <f t="shared" si="6"/>
        <v/>
      </c>
      <c r="K280" s="87" t="str" cm="1">
        <f t="array" ref="K280">IF(M521="","",
M521*LOOKUP($F280,_xlfn._xlws.FILTER($F$468:$F$477,G$468:G$477&lt;&gt;""),_xlfn._xlws.FILTER(G$468:G$477,G$468:G$477&lt;&gt;"")))</f>
        <v/>
      </c>
      <c r="L280" s="83" t="str">
        <f t="shared" si="7"/>
        <v/>
      </c>
      <c r="M280" s="76" t="str">
        <f t="shared" si="14"/>
        <v/>
      </c>
      <c r="N280" s="12"/>
      <c r="O280" s="24">
        <v>46447</v>
      </c>
      <c r="P280" s="84" t="str">
        <f t="shared" si="8"/>
        <v/>
      </c>
      <c r="Q280" s="84" t="str">
        <f t="shared" si="9"/>
        <v/>
      </c>
      <c r="R280" s="84" t="str">
        <f t="shared" si="10"/>
        <v/>
      </c>
      <c r="S280" s="84" t="str">
        <f t="shared" si="11"/>
        <v/>
      </c>
      <c r="T280" s="84" t="str">
        <f t="shared" si="12"/>
        <v/>
      </c>
      <c r="U280" s="76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0" t="str" cm="1">
        <f t="array" ref="G281">IF(G522="","",
G522*LOOKUP($F281,_xlfn._xlws.FILTER($F$454:$F$463,G$454:G$463&lt;&gt;""),_xlfn._xlws.FILTER(G$454:G$463,G$454:G$463&lt;&gt;"")))</f>
        <v/>
      </c>
      <c r="H281" s="80" t="str" cm="1">
        <f t="array" ref="H281">IF(H522="","",
H522*LOOKUP($F281,_xlfn._xlws.FILTER($F$454:$F$463,H$454:H$463&lt;&gt;""),_xlfn._xlws.FILTER(H$454:H$463,H$454:H$463&lt;&gt;"")))</f>
        <v/>
      </c>
      <c r="I281" s="80" t="str" cm="1">
        <f t="array" ref="I281">IF(I522="","",
I522*LOOKUP($F281,_xlfn._xlws.FILTER($F$454:$F$463,I$454:I$463&lt;&gt;""),_xlfn._xlws.FILTER(I$454:I$463,I$454:I$463&lt;&gt;"")))</f>
        <v/>
      </c>
      <c r="J281" s="86" t="str">
        <f t="shared" si="6"/>
        <v/>
      </c>
      <c r="K281" s="87" t="str" cm="1">
        <f t="array" ref="K281">IF(M522="","",
M522*LOOKUP($F281,_xlfn._xlws.FILTER($F$468:$F$477,G$468:G$477&lt;&gt;""),_xlfn._xlws.FILTER(G$468:G$477,G$468:G$477&lt;&gt;"")))</f>
        <v/>
      </c>
      <c r="L281" s="83" t="str">
        <f t="shared" si="7"/>
        <v/>
      </c>
      <c r="M281" s="76" t="str">
        <f t="shared" si="14"/>
        <v/>
      </c>
      <c r="N281" s="12"/>
      <c r="O281" s="24">
        <v>46478</v>
      </c>
      <c r="P281" s="84" t="str">
        <f t="shared" si="8"/>
        <v/>
      </c>
      <c r="Q281" s="84" t="str">
        <f t="shared" si="9"/>
        <v/>
      </c>
      <c r="R281" s="84" t="str">
        <f t="shared" si="10"/>
        <v/>
      </c>
      <c r="S281" s="84" t="str">
        <f t="shared" si="11"/>
        <v/>
      </c>
      <c r="T281" s="84" t="str">
        <f t="shared" si="12"/>
        <v/>
      </c>
      <c r="U281" s="76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0" t="str" cm="1">
        <f t="array" ref="G282">IF(G523="","",
G523*LOOKUP($F282,_xlfn._xlws.FILTER($F$454:$F$463,G$454:G$463&lt;&gt;""),_xlfn._xlws.FILTER(G$454:G$463,G$454:G$463&lt;&gt;"")))</f>
        <v/>
      </c>
      <c r="H282" s="80" t="str" cm="1">
        <f t="array" ref="H282">IF(H523="","",
H523*LOOKUP($F282,_xlfn._xlws.FILTER($F$454:$F$463,H$454:H$463&lt;&gt;""),_xlfn._xlws.FILTER(H$454:H$463,H$454:H$463&lt;&gt;"")))</f>
        <v/>
      </c>
      <c r="I282" s="80" t="str" cm="1">
        <f t="array" ref="I282">IF(I523="","",
I523*LOOKUP($F282,_xlfn._xlws.FILTER($F$454:$F$463,I$454:I$463&lt;&gt;""),_xlfn._xlws.FILTER(I$454:I$463,I$454:I$463&lt;&gt;"")))</f>
        <v/>
      </c>
      <c r="J282" s="86" t="str">
        <f t="shared" si="6"/>
        <v/>
      </c>
      <c r="K282" s="87" t="str" cm="1">
        <f t="array" ref="K282">IF(M523="","",
M523*LOOKUP($F282,_xlfn._xlws.FILTER($F$468:$F$477,G$468:G$477&lt;&gt;""),_xlfn._xlws.FILTER(G$468:G$477,G$468:G$477&lt;&gt;"")))</f>
        <v/>
      </c>
      <c r="L282" s="83" t="str">
        <f t="shared" si="7"/>
        <v/>
      </c>
      <c r="M282" s="76" t="str">
        <f t="shared" si="14"/>
        <v/>
      </c>
      <c r="N282" s="12"/>
      <c r="O282" s="24">
        <v>46508</v>
      </c>
      <c r="P282" s="84" t="str">
        <f t="shared" si="8"/>
        <v/>
      </c>
      <c r="Q282" s="84" t="str">
        <f t="shared" si="9"/>
        <v/>
      </c>
      <c r="R282" s="84" t="str">
        <f t="shared" si="10"/>
        <v/>
      </c>
      <c r="S282" s="84" t="str">
        <f t="shared" si="11"/>
        <v/>
      </c>
      <c r="T282" s="84" t="str">
        <f t="shared" si="12"/>
        <v/>
      </c>
      <c r="U282" s="76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0" t="str" cm="1">
        <f t="array" ref="G283">IF(G524="","",
G524*LOOKUP($F283,_xlfn._xlws.FILTER($F$454:$F$463,G$454:G$463&lt;&gt;""),_xlfn._xlws.FILTER(G$454:G$463,G$454:G$463&lt;&gt;"")))</f>
        <v/>
      </c>
      <c r="H283" s="80" t="str" cm="1">
        <f t="array" ref="H283">IF(H524="","",
H524*LOOKUP($F283,_xlfn._xlws.FILTER($F$454:$F$463,H$454:H$463&lt;&gt;""),_xlfn._xlws.FILTER(H$454:H$463,H$454:H$463&lt;&gt;"")))</f>
        <v/>
      </c>
      <c r="I283" s="80" t="str" cm="1">
        <f t="array" ref="I283">IF(I524="","",
I524*LOOKUP($F283,_xlfn._xlws.FILTER($F$454:$F$463,I$454:I$463&lt;&gt;""),_xlfn._xlws.FILTER(I$454:I$463,I$454:I$463&lt;&gt;"")))</f>
        <v/>
      </c>
      <c r="J283" s="86" t="str">
        <f t="shared" si="6"/>
        <v/>
      </c>
      <c r="K283" s="87" t="str" cm="1">
        <f t="array" ref="K283">IF(M524="","",
M524*LOOKUP($F283,_xlfn._xlws.FILTER($F$468:$F$477,G$468:G$477&lt;&gt;""),_xlfn._xlws.FILTER(G$468:G$477,G$468:G$477&lt;&gt;"")))</f>
        <v/>
      </c>
      <c r="L283" s="83" t="str">
        <f t="shared" si="7"/>
        <v/>
      </c>
      <c r="M283" s="76" t="str">
        <f t="shared" si="14"/>
        <v/>
      </c>
      <c r="N283" s="12"/>
      <c r="O283" s="24">
        <v>46539</v>
      </c>
      <c r="P283" s="84" t="str">
        <f t="shared" si="8"/>
        <v/>
      </c>
      <c r="Q283" s="84" t="str">
        <f t="shared" si="9"/>
        <v/>
      </c>
      <c r="R283" s="84" t="str">
        <f t="shared" si="10"/>
        <v/>
      </c>
      <c r="S283" s="84" t="str">
        <f t="shared" si="11"/>
        <v/>
      </c>
      <c r="T283" s="84" t="str">
        <f t="shared" si="12"/>
        <v/>
      </c>
      <c r="U283" s="76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0" t="str" cm="1">
        <f t="array" ref="G284">IF(G525="","",
G525*LOOKUP($F284,_xlfn._xlws.FILTER($F$454:$F$463,G$454:G$463&lt;&gt;""),_xlfn._xlws.FILTER(G$454:G$463,G$454:G$463&lt;&gt;"")))</f>
        <v/>
      </c>
      <c r="H284" s="80" t="str" cm="1">
        <f t="array" ref="H284">IF(H525="","",
H525*LOOKUP($F284,_xlfn._xlws.FILTER($F$454:$F$463,H$454:H$463&lt;&gt;""),_xlfn._xlws.FILTER(H$454:H$463,H$454:H$463&lt;&gt;"")))</f>
        <v/>
      </c>
      <c r="I284" s="80" t="str" cm="1">
        <f t="array" ref="I284">IF(I525="","",
I525*LOOKUP($F284,_xlfn._xlws.FILTER($F$454:$F$463,I$454:I$463&lt;&gt;""),_xlfn._xlws.FILTER(I$454:I$463,I$454:I$463&lt;&gt;"")))</f>
        <v/>
      </c>
      <c r="J284" s="86" t="str">
        <f t="shared" si="6"/>
        <v/>
      </c>
      <c r="K284" s="87" t="str" cm="1">
        <f t="array" ref="K284">IF(M525="","",
M525*LOOKUP($F284,_xlfn._xlws.FILTER($F$468:$F$477,G$468:G$477&lt;&gt;""),_xlfn._xlws.FILTER(G$468:G$477,G$468:G$477&lt;&gt;"")))</f>
        <v/>
      </c>
      <c r="L284" s="83" t="str">
        <f t="shared" si="7"/>
        <v/>
      </c>
      <c r="M284" s="76" t="str">
        <f t="shared" si="14"/>
        <v/>
      </c>
      <c r="N284" s="12"/>
      <c r="O284" s="24">
        <v>46569</v>
      </c>
      <c r="P284" s="84" t="str">
        <f t="shared" si="8"/>
        <v/>
      </c>
      <c r="Q284" s="84" t="str">
        <f t="shared" si="9"/>
        <v/>
      </c>
      <c r="R284" s="84" t="str">
        <f t="shared" si="10"/>
        <v/>
      </c>
      <c r="S284" s="84" t="str">
        <f t="shared" si="11"/>
        <v/>
      </c>
      <c r="T284" s="84" t="str">
        <f t="shared" si="12"/>
        <v/>
      </c>
      <c r="U284" s="76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0" t="str" cm="1">
        <f t="array" ref="G285">IF(G526="","",
G526*LOOKUP($F285,_xlfn._xlws.FILTER($F$454:$F$463,G$454:G$463&lt;&gt;""),_xlfn._xlws.FILTER(G$454:G$463,G$454:G$463&lt;&gt;"")))</f>
        <v/>
      </c>
      <c r="H285" s="80" t="str" cm="1">
        <f t="array" ref="H285">IF(H526="","",
H526*LOOKUP($F285,_xlfn._xlws.FILTER($F$454:$F$463,H$454:H$463&lt;&gt;""),_xlfn._xlws.FILTER(H$454:H$463,H$454:H$463&lt;&gt;"")))</f>
        <v/>
      </c>
      <c r="I285" s="80" t="str" cm="1">
        <f t="array" ref="I285">IF(I526="","",
I526*LOOKUP($F285,_xlfn._xlws.FILTER($F$454:$F$463,I$454:I$463&lt;&gt;""),_xlfn._xlws.FILTER(I$454:I$463,I$454:I$463&lt;&gt;"")))</f>
        <v/>
      </c>
      <c r="J285" s="86" t="str">
        <f t="shared" si="6"/>
        <v/>
      </c>
      <c r="K285" s="87" t="str" cm="1">
        <f t="array" ref="K285">IF(M526="","",
M526*LOOKUP($F285,_xlfn._xlws.FILTER($F$468:$F$477,G$468:G$477&lt;&gt;""),_xlfn._xlws.FILTER(G$468:G$477,G$468:G$477&lt;&gt;"")))</f>
        <v/>
      </c>
      <c r="L285" s="83" t="str">
        <f t="shared" si="7"/>
        <v/>
      </c>
      <c r="M285" s="76" t="str">
        <f t="shared" si="14"/>
        <v/>
      </c>
      <c r="N285" s="12"/>
      <c r="O285" s="24">
        <v>46600</v>
      </c>
      <c r="P285" s="84" t="str">
        <f t="shared" si="8"/>
        <v/>
      </c>
      <c r="Q285" s="84" t="str">
        <f t="shared" si="9"/>
        <v/>
      </c>
      <c r="R285" s="84" t="str">
        <f t="shared" si="10"/>
        <v/>
      </c>
      <c r="S285" s="84" t="str">
        <f t="shared" si="11"/>
        <v/>
      </c>
      <c r="T285" s="84" t="str">
        <f t="shared" si="12"/>
        <v/>
      </c>
      <c r="U285" s="76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0" t="str" cm="1">
        <f t="array" ref="G286">IF(G527="","",
G527*LOOKUP($F286,_xlfn._xlws.FILTER($F$454:$F$463,G$454:G$463&lt;&gt;""),_xlfn._xlws.FILTER(G$454:G$463,G$454:G$463&lt;&gt;"")))</f>
        <v/>
      </c>
      <c r="H286" s="80" t="str" cm="1">
        <f t="array" ref="H286">IF(H527="","",
H527*LOOKUP($F286,_xlfn._xlws.FILTER($F$454:$F$463,H$454:H$463&lt;&gt;""),_xlfn._xlws.FILTER(H$454:H$463,H$454:H$463&lt;&gt;"")))</f>
        <v/>
      </c>
      <c r="I286" s="80" t="str" cm="1">
        <f t="array" ref="I286">IF(I527="","",
I527*LOOKUP($F286,_xlfn._xlws.FILTER($F$454:$F$463,I$454:I$463&lt;&gt;""),_xlfn._xlws.FILTER(I$454:I$463,I$454:I$463&lt;&gt;"")))</f>
        <v/>
      </c>
      <c r="J286" s="86" t="str">
        <f t="shared" si="6"/>
        <v/>
      </c>
      <c r="K286" s="87" t="str" cm="1">
        <f t="array" ref="K286">IF(M527="","",
M527*LOOKUP($F286,_xlfn._xlws.FILTER($F$468:$F$477,G$468:G$477&lt;&gt;""),_xlfn._xlws.FILTER(G$468:G$477,G$468:G$477&lt;&gt;"")))</f>
        <v/>
      </c>
      <c r="L286" s="83" t="str">
        <f t="shared" si="7"/>
        <v/>
      </c>
      <c r="M286" s="76" t="str">
        <f t="shared" si="14"/>
        <v/>
      </c>
      <c r="N286" s="12"/>
      <c r="O286" s="24">
        <v>46631</v>
      </c>
      <c r="P286" s="84" t="str">
        <f t="shared" si="8"/>
        <v/>
      </c>
      <c r="Q286" s="84" t="str">
        <f t="shared" si="9"/>
        <v/>
      </c>
      <c r="R286" s="84" t="str">
        <f t="shared" si="10"/>
        <v/>
      </c>
      <c r="S286" s="84" t="str">
        <f t="shared" si="11"/>
        <v/>
      </c>
      <c r="T286" s="84" t="str">
        <f t="shared" si="12"/>
        <v/>
      </c>
      <c r="U286" s="76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0" t="str" cm="1">
        <f t="array" ref="G287">IF(G528="","",
G528*LOOKUP($F287,_xlfn._xlws.FILTER($F$454:$F$463,G$454:G$463&lt;&gt;""),_xlfn._xlws.FILTER(G$454:G$463,G$454:G$463&lt;&gt;"")))</f>
        <v/>
      </c>
      <c r="H287" s="80" t="str" cm="1">
        <f t="array" ref="H287">IF(H528="","",
H528*LOOKUP($F287,_xlfn._xlws.FILTER($F$454:$F$463,H$454:H$463&lt;&gt;""),_xlfn._xlws.FILTER(H$454:H$463,H$454:H$463&lt;&gt;"")))</f>
        <v/>
      </c>
      <c r="I287" s="80" t="str" cm="1">
        <f t="array" ref="I287">IF(I528="","",
I528*LOOKUP($F287,_xlfn._xlws.FILTER($F$454:$F$463,I$454:I$463&lt;&gt;""),_xlfn._xlws.FILTER(I$454:I$463,I$454:I$463&lt;&gt;"")))</f>
        <v/>
      </c>
      <c r="J287" s="86" t="str">
        <f t="shared" si="6"/>
        <v/>
      </c>
      <c r="K287" s="87" t="str" cm="1">
        <f t="array" ref="K287">IF(M528="","",
M528*LOOKUP($F287,_xlfn._xlws.FILTER($F$468:$F$477,G$468:G$477&lt;&gt;""),_xlfn._xlws.FILTER(G$468:G$477,G$468:G$477&lt;&gt;"")))</f>
        <v/>
      </c>
      <c r="L287" s="83" t="str">
        <f t="shared" si="7"/>
        <v/>
      </c>
      <c r="M287" s="76" t="str">
        <f t="shared" si="14"/>
        <v/>
      </c>
      <c r="N287" s="12"/>
      <c r="O287" s="24">
        <v>46661</v>
      </c>
      <c r="P287" s="84" t="str">
        <f t="shared" si="8"/>
        <v/>
      </c>
      <c r="Q287" s="84" t="str">
        <f t="shared" si="9"/>
        <v/>
      </c>
      <c r="R287" s="84" t="str">
        <f t="shared" si="10"/>
        <v/>
      </c>
      <c r="S287" s="84" t="str">
        <f t="shared" si="11"/>
        <v/>
      </c>
      <c r="T287" s="84" t="str">
        <f t="shared" si="12"/>
        <v/>
      </c>
      <c r="U287" s="76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0" t="str" cm="1">
        <f t="array" ref="G288">IF(G529="","",
G529*LOOKUP($F288,_xlfn._xlws.FILTER($F$454:$F$463,G$454:G$463&lt;&gt;""),_xlfn._xlws.FILTER(G$454:G$463,G$454:G$463&lt;&gt;"")))</f>
        <v/>
      </c>
      <c r="H288" s="80" t="str" cm="1">
        <f t="array" ref="H288">IF(H529="","",
H529*LOOKUP($F288,_xlfn._xlws.FILTER($F$454:$F$463,H$454:H$463&lt;&gt;""),_xlfn._xlws.FILTER(H$454:H$463,H$454:H$463&lt;&gt;"")))</f>
        <v/>
      </c>
      <c r="I288" s="80" t="str" cm="1">
        <f t="array" ref="I288">IF(I529="","",
I529*LOOKUP($F288,_xlfn._xlws.FILTER($F$454:$F$463,I$454:I$463&lt;&gt;""),_xlfn._xlws.FILTER(I$454:I$463,I$454:I$463&lt;&gt;"")))</f>
        <v/>
      </c>
      <c r="J288" s="86" t="str">
        <f t="shared" si="6"/>
        <v/>
      </c>
      <c r="K288" s="87" t="str" cm="1">
        <f t="array" ref="K288">IF(M529="","",
M529*LOOKUP($F288,_xlfn._xlws.FILTER($F$468:$F$477,G$468:G$477&lt;&gt;""),_xlfn._xlws.FILTER(G$468:G$477,G$468:G$477&lt;&gt;"")))</f>
        <v/>
      </c>
      <c r="L288" s="83" t="str">
        <f t="shared" si="7"/>
        <v/>
      </c>
      <c r="M288" s="76" t="str">
        <f t="shared" si="14"/>
        <v/>
      </c>
      <c r="N288" s="12"/>
      <c r="O288" s="24">
        <v>46692</v>
      </c>
      <c r="P288" s="84" t="str">
        <f t="shared" si="8"/>
        <v/>
      </c>
      <c r="Q288" s="84" t="str">
        <f t="shared" si="9"/>
        <v/>
      </c>
      <c r="R288" s="84" t="str">
        <f t="shared" si="10"/>
        <v/>
      </c>
      <c r="S288" s="84" t="str">
        <f t="shared" si="11"/>
        <v/>
      </c>
      <c r="T288" s="84" t="str">
        <f t="shared" si="12"/>
        <v/>
      </c>
      <c r="U288" s="76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0" t="str" cm="1">
        <f t="array" ref="G289">IF(G530="","",
G530*LOOKUP($F289,_xlfn._xlws.FILTER($F$454:$F$463,G$454:G$463&lt;&gt;""),_xlfn._xlws.FILTER(G$454:G$463,G$454:G$463&lt;&gt;"")))</f>
        <v/>
      </c>
      <c r="H289" s="80" t="str" cm="1">
        <f t="array" ref="H289">IF(H530="","",
H530*LOOKUP($F289,_xlfn._xlws.FILTER($F$454:$F$463,H$454:H$463&lt;&gt;""),_xlfn._xlws.FILTER(H$454:H$463,H$454:H$463&lt;&gt;"")))</f>
        <v/>
      </c>
      <c r="I289" s="80" t="str" cm="1">
        <f t="array" ref="I289">IF(I530="","",
I530*LOOKUP($F289,_xlfn._xlws.FILTER($F$454:$F$463,I$454:I$463&lt;&gt;""),_xlfn._xlws.FILTER(I$454:I$463,I$454:I$463&lt;&gt;"")))</f>
        <v/>
      </c>
      <c r="J289" s="86" t="str">
        <f t="shared" si="6"/>
        <v/>
      </c>
      <c r="K289" s="87" t="str" cm="1">
        <f t="array" ref="K289">IF(M530="","",
M530*LOOKUP($F289,_xlfn._xlws.FILTER($F$468:$F$477,G$468:G$477&lt;&gt;""),_xlfn._xlws.FILTER(G$468:G$477,G$468:G$477&lt;&gt;"")))</f>
        <v/>
      </c>
      <c r="L289" s="83" t="str">
        <f t="shared" si="7"/>
        <v/>
      </c>
      <c r="M289" s="76" t="str">
        <f t="shared" si="14"/>
        <v/>
      </c>
      <c r="N289" s="12"/>
      <c r="O289" s="24">
        <v>46722</v>
      </c>
      <c r="P289" s="84" t="str">
        <f t="shared" si="8"/>
        <v/>
      </c>
      <c r="Q289" s="84" t="str">
        <f t="shared" si="9"/>
        <v/>
      </c>
      <c r="R289" s="84" t="str">
        <f t="shared" si="10"/>
        <v/>
      </c>
      <c r="S289" s="84" t="str">
        <f t="shared" si="11"/>
        <v/>
      </c>
      <c r="T289" s="84" t="str">
        <f t="shared" si="12"/>
        <v/>
      </c>
      <c r="U289" s="76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0" t="str" cm="1">
        <f t="array" ref="G290">IF(G531="","",
G531*LOOKUP($F290,_xlfn._xlws.FILTER($F$454:$F$463,G$454:G$463&lt;&gt;""),_xlfn._xlws.FILTER(G$454:G$463,G$454:G$463&lt;&gt;"")))</f>
        <v/>
      </c>
      <c r="H290" s="80" t="str" cm="1">
        <f t="array" ref="H290">IF(H531="","",
H531*LOOKUP($F290,_xlfn._xlws.FILTER($F$454:$F$463,H$454:H$463&lt;&gt;""),_xlfn._xlws.FILTER(H$454:H$463,H$454:H$463&lt;&gt;"")))</f>
        <v/>
      </c>
      <c r="I290" s="80" t="str" cm="1">
        <f t="array" ref="I290">IF(I531="","",
I531*LOOKUP($F290,_xlfn._xlws.FILTER($F$454:$F$463,I$454:I$463&lt;&gt;""),_xlfn._xlws.FILTER(I$454:I$463,I$454:I$463&lt;&gt;"")))</f>
        <v/>
      </c>
      <c r="J290" s="86" t="str">
        <f t="shared" si="6"/>
        <v/>
      </c>
      <c r="K290" s="87" t="str" cm="1">
        <f t="array" ref="K290">IF(M531="","",
M531*LOOKUP($F290,_xlfn._xlws.FILTER($F$468:$F$477,G$468:G$477&lt;&gt;""),_xlfn._xlws.FILTER(G$468:G$477,G$468:G$477&lt;&gt;"")))</f>
        <v/>
      </c>
      <c r="L290" s="83" t="str">
        <f t="shared" si="7"/>
        <v/>
      </c>
      <c r="M290" s="76" t="str">
        <f t="shared" si="14"/>
        <v/>
      </c>
      <c r="N290" s="12"/>
      <c r="O290" s="24">
        <v>46753</v>
      </c>
      <c r="P290" s="84" t="str">
        <f t="shared" si="8"/>
        <v/>
      </c>
      <c r="Q290" s="84" t="str">
        <f t="shared" si="9"/>
        <v/>
      </c>
      <c r="R290" s="84" t="str">
        <f t="shared" si="10"/>
        <v/>
      </c>
      <c r="S290" s="84" t="str">
        <f t="shared" si="11"/>
        <v/>
      </c>
      <c r="T290" s="84" t="str">
        <f t="shared" si="12"/>
        <v/>
      </c>
      <c r="U290" s="76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0" t="str" cm="1">
        <f t="array" ref="G291">IF(G532="","",
G532*LOOKUP($F291,_xlfn._xlws.FILTER($F$454:$F$463,G$454:G$463&lt;&gt;""),_xlfn._xlws.FILTER(G$454:G$463,G$454:G$463&lt;&gt;"")))</f>
        <v/>
      </c>
      <c r="H291" s="80" t="str" cm="1">
        <f t="array" ref="H291">IF(H532="","",
H532*LOOKUP($F291,_xlfn._xlws.FILTER($F$454:$F$463,H$454:H$463&lt;&gt;""),_xlfn._xlws.FILTER(H$454:H$463,H$454:H$463&lt;&gt;"")))</f>
        <v/>
      </c>
      <c r="I291" s="80" t="str" cm="1">
        <f t="array" ref="I291">IF(I532="","",
I532*LOOKUP($F291,_xlfn._xlws.FILTER($F$454:$F$463,I$454:I$463&lt;&gt;""),_xlfn._xlws.FILTER(I$454:I$463,I$454:I$463&lt;&gt;"")))</f>
        <v/>
      </c>
      <c r="J291" s="86" t="str">
        <f t="shared" si="6"/>
        <v/>
      </c>
      <c r="K291" s="87" t="str" cm="1">
        <f t="array" ref="K291">IF(M532="","",
M532*LOOKUP($F291,_xlfn._xlws.FILTER($F$468:$F$477,G$468:G$477&lt;&gt;""),_xlfn._xlws.FILTER(G$468:G$477,G$468:G$477&lt;&gt;"")))</f>
        <v/>
      </c>
      <c r="L291" s="83" t="str">
        <f t="shared" si="7"/>
        <v/>
      </c>
      <c r="M291" s="76" t="str">
        <f t="shared" si="14"/>
        <v/>
      </c>
      <c r="N291" s="12"/>
      <c r="O291" s="24">
        <v>46784</v>
      </c>
      <c r="P291" s="84" t="str">
        <f t="shared" si="8"/>
        <v/>
      </c>
      <c r="Q291" s="84" t="str">
        <f t="shared" si="9"/>
        <v/>
      </c>
      <c r="R291" s="84" t="str">
        <f t="shared" si="10"/>
        <v/>
      </c>
      <c r="S291" s="84" t="str">
        <f t="shared" si="11"/>
        <v/>
      </c>
      <c r="T291" s="84" t="str">
        <f t="shared" si="12"/>
        <v/>
      </c>
      <c r="U291" s="76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0" t="str" cm="1">
        <f t="array" ref="G292">IF(G533="","",
G533*LOOKUP($F292,_xlfn._xlws.FILTER($F$454:$F$463,G$454:G$463&lt;&gt;""),_xlfn._xlws.FILTER(G$454:G$463,G$454:G$463&lt;&gt;"")))</f>
        <v/>
      </c>
      <c r="H292" s="80" t="str" cm="1">
        <f t="array" ref="H292">IF(H533="","",
H533*LOOKUP($F292,_xlfn._xlws.FILTER($F$454:$F$463,H$454:H$463&lt;&gt;""),_xlfn._xlws.FILTER(H$454:H$463,H$454:H$463&lt;&gt;"")))</f>
        <v/>
      </c>
      <c r="I292" s="80" t="str" cm="1">
        <f t="array" ref="I292">IF(I533="","",
I533*LOOKUP($F292,_xlfn._xlws.FILTER($F$454:$F$463,I$454:I$463&lt;&gt;""),_xlfn._xlws.FILTER(I$454:I$463,I$454:I$463&lt;&gt;"")))</f>
        <v/>
      </c>
      <c r="J292" s="86" t="str">
        <f t="shared" si="6"/>
        <v/>
      </c>
      <c r="K292" s="87" t="str" cm="1">
        <f t="array" ref="K292">IF(M533="","",
M533*LOOKUP($F292,_xlfn._xlws.FILTER($F$468:$F$477,G$468:G$477&lt;&gt;""),_xlfn._xlws.FILTER(G$468:G$477,G$468:G$477&lt;&gt;"")))</f>
        <v/>
      </c>
      <c r="L292" s="83" t="str">
        <f t="shared" si="7"/>
        <v/>
      </c>
      <c r="M292" s="76" t="str">
        <f t="shared" si="14"/>
        <v/>
      </c>
      <c r="N292" s="12"/>
      <c r="O292" s="24">
        <v>46813</v>
      </c>
      <c r="P292" s="84" t="str">
        <f t="shared" si="8"/>
        <v/>
      </c>
      <c r="Q292" s="84" t="str">
        <f t="shared" si="9"/>
        <v/>
      </c>
      <c r="R292" s="84" t="str">
        <f t="shared" si="10"/>
        <v/>
      </c>
      <c r="S292" s="84" t="str">
        <f t="shared" si="11"/>
        <v/>
      </c>
      <c r="T292" s="84" t="str">
        <f t="shared" si="12"/>
        <v/>
      </c>
      <c r="U292" s="76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0" t="str" cm="1">
        <f t="array" ref="G293">IF(G534="","",
G534*LOOKUP($F293,_xlfn._xlws.FILTER($F$454:$F$463,G$454:G$463&lt;&gt;""),_xlfn._xlws.FILTER(G$454:G$463,G$454:G$463&lt;&gt;"")))</f>
        <v/>
      </c>
      <c r="H293" s="80" t="str" cm="1">
        <f t="array" ref="H293">IF(H534="","",
H534*LOOKUP($F293,_xlfn._xlws.FILTER($F$454:$F$463,H$454:H$463&lt;&gt;""),_xlfn._xlws.FILTER(H$454:H$463,H$454:H$463&lt;&gt;"")))</f>
        <v/>
      </c>
      <c r="I293" s="80" t="str" cm="1">
        <f t="array" ref="I293">IF(I534="","",
I534*LOOKUP($F293,_xlfn._xlws.FILTER($F$454:$F$463,I$454:I$463&lt;&gt;""),_xlfn._xlws.FILTER(I$454:I$463,I$454:I$463&lt;&gt;"")))</f>
        <v/>
      </c>
      <c r="J293" s="86" t="str">
        <f t="shared" si="6"/>
        <v/>
      </c>
      <c r="K293" s="87" t="str" cm="1">
        <f t="array" ref="K293">IF(M534="","",
M534*LOOKUP($F293,_xlfn._xlws.FILTER($F$468:$F$477,G$468:G$477&lt;&gt;""),_xlfn._xlws.FILTER(G$468:G$477,G$468:G$477&lt;&gt;"")))</f>
        <v/>
      </c>
      <c r="L293" s="83" t="str">
        <f t="shared" si="7"/>
        <v/>
      </c>
      <c r="M293" s="76" t="str">
        <f t="shared" si="14"/>
        <v/>
      </c>
      <c r="N293" s="12"/>
      <c r="O293" s="24">
        <v>46844</v>
      </c>
      <c r="P293" s="84" t="str">
        <f t="shared" si="8"/>
        <v/>
      </c>
      <c r="Q293" s="84" t="str">
        <f t="shared" si="9"/>
        <v/>
      </c>
      <c r="R293" s="84" t="str">
        <f t="shared" si="10"/>
        <v/>
      </c>
      <c r="S293" s="84" t="str">
        <f t="shared" si="11"/>
        <v/>
      </c>
      <c r="T293" s="84" t="str">
        <f t="shared" si="12"/>
        <v/>
      </c>
      <c r="U293" s="76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0" t="str" cm="1">
        <f t="array" ref="G294">IF(G535="","",
G535*LOOKUP($F294,_xlfn._xlws.FILTER($F$454:$F$463,G$454:G$463&lt;&gt;""),_xlfn._xlws.FILTER(G$454:G$463,G$454:G$463&lt;&gt;"")))</f>
        <v/>
      </c>
      <c r="H294" s="80" t="str" cm="1">
        <f t="array" ref="H294">IF(H535="","",
H535*LOOKUP($F294,_xlfn._xlws.FILTER($F$454:$F$463,H$454:H$463&lt;&gt;""),_xlfn._xlws.FILTER(H$454:H$463,H$454:H$463&lt;&gt;"")))</f>
        <v/>
      </c>
      <c r="I294" s="80" t="str" cm="1">
        <f t="array" ref="I294">IF(I535="","",
I535*LOOKUP($F294,_xlfn._xlws.FILTER($F$454:$F$463,I$454:I$463&lt;&gt;""),_xlfn._xlws.FILTER(I$454:I$463,I$454:I$463&lt;&gt;"")))</f>
        <v/>
      </c>
      <c r="J294" s="86" t="str">
        <f t="shared" si="6"/>
        <v/>
      </c>
      <c r="K294" s="87" t="str" cm="1">
        <f t="array" ref="K294">IF(M535="","",
M535*LOOKUP($F294,_xlfn._xlws.FILTER($F$468:$F$477,G$468:G$477&lt;&gt;""),_xlfn._xlws.FILTER(G$468:G$477,G$468:G$477&lt;&gt;"")))</f>
        <v/>
      </c>
      <c r="L294" s="83" t="str">
        <f t="shared" si="7"/>
        <v/>
      </c>
      <c r="M294" s="76" t="str">
        <f t="shared" si="14"/>
        <v/>
      </c>
      <c r="N294" s="12"/>
      <c r="O294" s="24">
        <v>46874</v>
      </c>
      <c r="P294" s="84" t="str">
        <f t="shared" si="8"/>
        <v/>
      </c>
      <c r="Q294" s="84" t="str">
        <f t="shared" si="9"/>
        <v/>
      </c>
      <c r="R294" s="84" t="str">
        <f t="shared" si="10"/>
        <v/>
      </c>
      <c r="S294" s="84" t="str">
        <f t="shared" si="11"/>
        <v/>
      </c>
      <c r="T294" s="84" t="str">
        <f t="shared" si="12"/>
        <v/>
      </c>
      <c r="U294" s="76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0" t="str" cm="1">
        <f t="array" ref="G295">IF(G536="","",
G536*LOOKUP($F295,_xlfn._xlws.FILTER($F$454:$F$463,G$454:G$463&lt;&gt;""),_xlfn._xlws.FILTER(G$454:G$463,G$454:G$463&lt;&gt;"")))</f>
        <v/>
      </c>
      <c r="H295" s="80" t="str" cm="1">
        <f t="array" ref="H295">IF(H536="","",
H536*LOOKUP($F295,_xlfn._xlws.FILTER($F$454:$F$463,H$454:H$463&lt;&gt;""),_xlfn._xlws.FILTER(H$454:H$463,H$454:H$463&lt;&gt;"")))</f>
        <v/>
      </c>
      <c r="I295" s="80" t="str" cm="1">
        <f t="array" ref="I295">IF(I536="","",
I536*LOOKUP($F295,_xlfn._xlws.FILTER($F$454:$F$463,I$454:I$463&lt;&gt;""),_xlfn._xlws.FILTER(I$454:I$463,I$454:I$463&lt;&gt;"")))</f>
        <v/>
      </c>
      <c r="J295" s="86" t="str">
        <f t="shared" si="6"/>
        <v/>
      </c>
      <c r="K295" s="87" t="str" cm="1">
        <f t="array" ref="K295">IF(M536="","",
M536*LOOKUP($F295,_xlfn._xlws.FILTER($F$468:$F$477,G$468:G$477&lt;&gt;""),_xlfn._xlws.FILTER(G$468:G$477,G$468:G$477&lt;&gt;"")))</f>
        <v/>
      </c>
      <c r="L295" s="83" t="str">
        <f t="shared" si="7"/>
        <v/>
      </c>
      <c r="M295" s="76" t="str">
        <f t="shared" si="14"/>
        <v/>
      </c>
      <c r="N295" s="12"/>
      <c r="O295" s="24">
        <v>46905</v>
      </c>
      <c r="P295" s="84" t="str">
        <f t="shared" si="8"/>
        <v/>
      </c>
      <c r="Q295" s="84" t="str">
        <f t="shared" si="9"/>
        <v/>
      </c>
      <c r="R295" s="84" t="str">
        <f t="shared" si="10"/>
        <v/>
      </c>
      <c r="S295" s="84" t="str">
        <f t="shared" si="11"/>
        <v/>
      </c>
      <c r="T295" s="84" t="str">
        <f t="shared" si="12"/>
        <v/>
      </c>
      <c r="U295" s="76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0" t="str" cm="1">
        <f t="array" ref="G296">IF(G537="","",
G537*LOOKUP($F296,_xlfn._xlws.FILTER($F$454:$F$463,G$454:G$463&lt;&gt;""),_xlfn._xlws.FILTER(G$454:G$463,G$454:G$463&lt;&gt;"")))</f>
        <v/>
      </c>
      <c r="H296" s="80" t="str" cm="1">
        <f t="array" ref="H296">IF(H537="","",
H537*LOOKUP($F296,_xlfn._xlws.FILTER($F$454:$F$463,H$454:H$463&lt;&gt;""),_xlfn._xlws.FILTER(H$454:H$463,H$454:H$463&lt;&gt;"")))</f>
        <v/>
      </c>
      <c r="I296" s="80" t="str" cm="1">
        <f t="array" ref="I296">IF(I537="","",
I537*LOOKUP($F296,_xlfn._xlws.FILTER($F$454:$F$463,I$454:I$463&lt;&gt;""),_xlfn._xlws.FILTER(I$454:I$463,I$454:I$463&lt;&gt;"")))</f>
        <v/>
      </c>
      <c r="J296" s="86" t="str">
        <f t="shared" si="6"/>
        <v/>
      </c>
      <c r="K296" s="87" t="str" cm="1">
        <f t="array" ref="K296">IF(M537="","",
M537*LOOKUP($F296,_xlfn._xlws.FILTER($F$468:$F$477,G$468:G$477&lt;&gt;""),_xlfn._xlws.FILTER(G$468:G$477,G$468:G$477&lt;&gt;"")))</f>
        <v/>
      </c>
      <c r="L296" s="83" t="str">
        <f t="shared" si="7"/>
        <v/>
      </c>
      <c r="M296" s="76" t="str">
        <f t="shared" si="14"/>
        <v/>
      </c>
      <c r="N296" s="12"/>
      <c r="O296" s="24">
        <v>46935</v>
      </c>
      <c r="P296" s="84" t="str">
        <f t="shared" si="8"/>
        <v/>
      </c>
      <c r="Q296" s="84" t="str">
        <f t="shared" si="9"/>
        <v/>
      </c>
      <c r="R296" s="84" t="str">
        <f t="shared" si="10"/>
        <v/>
      </c>
      <c r="S296" s="84" t="str">
        <f t="shared" si="11"/>
        <v/>
      </c>
      <c r="T296" s="84" t="str">
        <f t="shared" si="12"/>
        <v/>
      </c>
      <c r="U296" s="76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0" t="str" cm="1">
        <f t="array" ref="G297">IF(G538="","",
G538*LOOKUP($F297,_xlfn._xlws.FILTER($F$454:$F$463,G$454:G$463&lt;&gt;""),_xlfn._xlws.FILTER(G$454:G$463,G$454:G$463&lt;&gt;"")))</f>
        <v/>
      </c>
      <c r="H297" s="80" t="str" cm="1">
        <f t="array" ref="H297">IF(H538="","",
H538*LOOKUP($F297,_xlfn._xlws.FILTER($F$454:$F$463,H$454:H$463&lt;&gt;""),_xlfn._xlws.FILTER(H$454:H$463,H$454:H$463&lt;&gt;"")))</f>
        <v/>
      </c>
      <c r="I297" s="80" t="str" cm="1">
        <f t="array" ref="I297">IF(I538="","",
I538*LOOKUP($F297,_xlfn._xlws.FILTER($F$454:$F$463,I$454:I$463&lt;&gt;""),_xlfn._xlws.FILTER(I$454:I$463,I$454:I$463&lt;&gt;"")))</f>
        <v/>
      </c>
      <c r="J297" s="86" t="str">
        <f t="shared" si="6"/>
        <v/>
      </c>
      <c r="K297" s="87" t="str" cm="1">
        <f t="array" ref="K297">IF(M538="","",
M538*LOOKUP($F297,_xlfn._xlws.FILTER($F$468:$F$477,G$468:G$477&lt;&gt;""),_xlfn._xlws.FILTER(G$468:G$477,G$468:G$477&lt;&gt;"")))</f>
        <v/>
      </c>
      <c r="L297" s="83" t="str">
        <f t="shared" si="7"/>
        <v/>
      </c>
      <c r="M297" s="76" t="str">
        <f t="shared" si="14"/>
        <v/>
      </c>
      <c r="N297" s="12"/>
      <c r="O297" s="24">
        <v>46966</v>
      </c>
      <c r="P297" s="84" t="str">
        <f t="shared" si="8"/>
        <v/>
      </c>
      <c r="Q297" s="84" t="str">
        <f t="shared" si="9"/>
        <v/>
      </c>
      <c r="R297" s="84" t="str">
        <f t="shared" si="10"/>
        <v/>
      </c>
      <c r="S297" s="84" t="str">
        <f t="shared" si="11"/>
        <v/>
      </c>
      <c r="T297" s="84" t="str">
        <f t="shared" si="12"/>
        <v/>
      </c>
      <c r="U297" s="76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0" t="str" cm="1">
        <f t="array" ref="G298">IF(G539="","",
G539*LOOKUP($F298,_xlfn._xlws.FILTER($F$454:$F$463,G$454:G$463&lt;&gt;""),_xlfn._xlws.FILTER(G$454:G$463,G$454:G$463&lt;&gt;"")))</f>
        <v/>
      </c>
      <c r="H298" s="80" t="str" cm="1">
        <f t="array" ref="H298">IF(H539="","",
H539*LOOKUP($F298,_xlfn._xlws.FILTER($F$454:$F$463,H$454:H$463&lt;&gt;""),_xlfn._xlws.FILTER(H$454:H$463,H$454:H$463&lt;&gt;"")))</f>
        <v/>
      </c>
      <c r="I298" s="80" t="str" cm="1">
        <f t="array" ref="I298">IF(I539="","",
I539*LOOKUP($F298,_xlfn._xlws.FILTER($F$454:$F$463,I$454:I$463&lt;&gt;""),_xlfn._xlws.FILTER(I$454:I$463,I$454:I$463&lt;&gt;"")))</f>
        <v/>
      </c>
      <c r="J298" s="86" t="str">
        <f t="shared" si="6"/>
        <v/>
      </c>
      <c r="K298" s="87" t="str" cm="1">
        <f t="array" ref="K298">IF(M539="","",
M539*LOOKUP($F298,_xlfn._xlws.FILTER($F$468:$F$477,G$468:G$477&lt;&gt;""),_xlfn._xlws.FILTER(G$468:G$477,G$468:G$477&lt;&gt;"")))</f>
        <v/>
      </c>
      <c r="L298" s="83" t="str">
        <f t="shared" si="7"/>
        <v/>
      </c>
      <c r="M298" s="76" t="str">
        <f t="shared" si="14"/>
        <v/>
      </c>
      <c r="N298" s="12"/>
      <c r="O298" s="24">
        <v>46997</v>
      </c>
      <c r="P298" s="84" t="str">
        <f t="shared" si="8"/>
        <v/>
      </c>
      <c r="Q298" s="84" t="str">
        <f t="shared" si="9"/>
        <v/>
      </c>
      <c r="R298" s="84" t="str">
        <f t="shared" si="10"/>
        <v/>
      </c>
      <c r="S298" s="84" t="str">
        <f t="shared" si="11"/>
        <v/>
      </c>
      <c r="T298" s="84" t="str">
        <f t="shared" si="12"/>
        <v/>
      </c>
      <c r="U298" s="76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0" t="str" cm="1">
        <f t="array" ref="G299">IF(G540="","",
G540*LOOKUP($F299,_xlfn._xlws.FILTER($F$454:$F$463,G$454:G$463&lt;&gt;""),_xlfn._xlws.FILTER(G$454:G$463,G$454:G$463&lt;&gt;"")))</f>
        <v/>
      </c>
      <c r="H299" s="80" t="str" cm="1">
        <f t="array" ref="H299">IF(H540="","",
H540*LOOKUP($F299,_xlfn._xlws.FILTER($F$454:$F$463,H$454:H$463&lt;&gt;""),_xlfn._xlws.FILTER(H$454:H$463,H$454:H$463&lt;&gt;"")))</f>
        <v/>
      </c>
      <c r="I299" s="80" t="str" cm="1">
        <f t="array" ref="I299">IF(I540="","",
I540*LOOKUP($F299,_xlfn._xlws.FILTER($F$454:$F$463,I$454:I$463&lt;&gt;""),_xlfn._xlws.FILTER(I$454:I$463,I$454:I$463&lt;&gt;"")))</f>
        <v/>
      </c>
      <c r="J299" s="86" t="str">
        <f t="shared" si="6"/>
        <v/>
      </c>
      <c r="K299" s="87" t="str" cm="1">
        <f t="array" ref="K299">IF(M540="","",
M540*LOOKUP($F299,_xlfn._xlws.FILTER($F$468:$F$477,G$468:G$477&lt;&gt;""),_xlfn._xlws.FILTER(G$468:G$477,G$468:G$477&lt;&gt;"")))</f>
        <v/>
      </c>
      <c r="L299" s="83" t="str">
        <f t="shared" si="7"/>
        <v/>
      </c>
      <c r="M299" s="76" t="str">
        <f t="shared" si="14"/>
        <v/>
      </c>
      <c r="N299" s="12"/>
      <c r="O299" s="24">
        <v>47027</v>
      </c>
      <c r="P299" s="84" t="str">
        <f t="shared" si="8"/>
        <v/>
      </c>
      <c r="Q299" s="84" t="str">
        <f t="shared" si="9"/>
        <v/>
      </c>
      <c r="R299" s="84" t="str">
        <f t="shared" si="10"/>
        <v/>
      </c>
      <c r="S299" s="84" t="str">
        <f t="shared" si="11"/>
        <v/>
      </c>
      <c r="T299" s="84" t="str">
        <f t="shared" si="12"/>
        <v/>
      </c>
      <c r="U299" s="76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0" t="str" cm="1">
        <f t="array" ref="G300">IF(G541="","",
G541*LOOKUP($F300,_xlfn._xlws.FILTER($F$454:$F$463,G$454:G$463&lt;&gt;""),_xlfn._xlws.FILTER(G$454:G$463,G$454:G$463&lt;&gt;"")))</f>
        <v/>
      </c>
      <c r="H300" s="80" t="str" cm="1">
        <f t="array" ref="H300">IF(H541="","",
H541*LOOKUP($F300,_xlfn._xlws.FILTER($F$454:$F$463,H$454:H$463&lt;&gt;""),_xlfn._xlws.FILTER(H$454:H$463,H$454:H$463&lt;&gt;"")))</f>
        <v/>
      </c>
      <c r="I300" s="80" t="str" cm="1">
        <f t="array" ref="I300">IF(I541="","",
I541*LOOKUP($F300,_xlfn._xlws.FILTER($F$454:$F$463,I$454:I$463&lt;&gt;""),_xlfn._xlws.FILTER(I$454:I$463,I$454:I$463&lt;&gt;"")))</f>
        <v/>
      </c>
      <c r="J300" s="86" t="str">
        <f t="shared" si="6"/>
        <v/>
      </c>
      <c r="K300" s="87" t="str" cm="1">
        <f t="array" ref="K300">IF(M541="","",
M541*LOOKUP($F300,_xlfn._xlws.FILTER($F$468:$F$477,G$468:G$477&lt;&gt;""),_xlfn._xlws.FILTER(G$468:G$477,G$468:G$477&lt;&gt;"")))</f>
        <v/>
      </c>
      <c r="L300" s="83" t="str">
        <f t="shared" si="7"/>
        <v/>
      </c>
      <c r="M300" s="76" t="str">
        <f t="shared" si="14"/>
        <v/>
      </c>
      <c r="N300" s="12"/>
      <c r="O300" s="24">
        <v>47058</v>
      </c>
      <c r="P300" s="84" t="str">
        <f t="shared" si="8"/>
        <v/>
      </c>
      <c r="Q300" s="84" t="str">
        <f t="shared" si="9"/>
        <v/>
      </c>
      <c r="R300" s="84" t="str">
        <f t="shared" si="10"/>
        <v/>
      </c>
      <c r="S300" s="84" t="str">
        <f t="shared" si="11"/>
        <v/>
      </c>
      <c r="T300" s="84" t="str">
        <f t="shared" si="12"/>
        <v/>
      </c>
      <c r="U300" s="76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0" t="str" cm="1">
        <f t="array" ref="G301">IF(G542="","",
G542*LOOKUP($F301,_xlfn._xlws.FILTER($F$454:$F$463,G$454:G$463&lt;&gt;""),_xlfn._xlws.FILTER(G$454:G$463,G$454:G$463&lt;&gt;"")))</f>
        <v/>
      </c>
      <c r="H301" s="80" t="str" cm="1">
        <f t="array" ref="H301">IF(H542="","",
H542*LOOKUP($F301,_xlfn._xlws.FILTER($F$454:$F$463,H$454:H$463&lt;&gt;""),_xlfn._xlws.FILTER(H$454:H$463,H$454:H$463&lt;&gt;"")))</f>
        <v/>
      </c>
      <c r="I301" s="80" t="str" cm="1">
        <f t="array" ref="I301">IF(I542="","",
I542*LOOKUP($F301,_xlfn._xlws.FILTER($F$454:$F$463,I$454:I$463&lt;&gt;""),_xlfn._xlws.FILTER(I$454:I$463,I$454:I$463&lt;&gt;"")))</f>
        <v/>
      </c>
      <c r="J301" s="86" t="str">
        <f t="shared" si="6"/>
        <v/>
      </c>
      <c r="K301" s="87" t="str" cm="1">
        <f t="array" ref="K301">IF(M542="","",
M542*LOOKUP($F301,_xlfn._xlws.FILTER($F$468:$F$477,G$468:G$477&lt;&gt;""),_xlfn._xlws.FILTER(G$468:G$477,G$468:G$477&lt;&gt;"")))</f>
        <v/>
      </c>
      <c r="L301" s="83" t="str">
        <f t="shared" si="7"/>
        <v/>
      </c>
      <c r="M301" s="76" t="str">
        <f t="shared" si="14"/>
        <v/>
      </c>
      <c r="N301" s="12"/>
      <c r="O301" s="24">
        <v>47088</v>
      </c>
      <c r="P301" s="84" t="str">
        <f t="shared" si="8"/>
        <v/>
      </c>
      <c r="Q301" s="84" t="str">
        <f t="shared" si="9"/>
        <v/>
      </c>
      <c r="R301" s="84" t="str">
        <f t="shared" si="10"/>
        <v/>
      </c>
      <c r="S301" s="84" t="str">
        <f t="shared" si="11"/>
        <v/>
      </c>
      <c r="T301" s="84" t="str">
        <f t="shared" si="12"/>
        <v/>
      </c>
      <c r="U301" s="76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0" t="str" cm="1">
        <f t="array" ref="G302">IF(G543="","",
G543*LOOKUP($F302,_xlfn._xlws.FILTER($F$454:$F$463,G$454:G$463&lt;&gt;""),_xlfn._xlws.FILTER(G$454:G$463,G$454:G$463&lt;&gt;"")))</f>
        <v/>
      </c>
      <c r="H302" s="80" t="str" cm="1">
        <f t="array" ref="H302">IF(H543="","",
H543*LOOKUP($F302,_xlfn._xlws.FILTER($F$454:$F$463,H$454:H$463&lt;&gt;""),_xlfn._xlws.FILTER(H$454:H$463,H$454:H$463&lt;&gt;"")))</f>
        <v/>
      </c>
      <c r="I302" s="80" t="str" cm="1">
        <f t="array" ref="I302">IF(I543="","",
I543*LOOKUP($F302,_xlfn._xlws.FILTER($F$454:$F$463,I$454:I$463&lt;&gt;""),_xlfn._xlws.FILTER(I$454:I$463,I$454:I$463&lt;&gt;"")))</f>
        <v/>
      </c>
      <c r="J302" s="86" t="str">
        <f t="shared" si="6"/>
        <v/>
      </c>
      <c r="K302" s="87" t="str" cm="1">
        <f t="array" ref="K302">IF(M543="","",
M543*LOOKUP($F302,_xlfn._xlws.FILTER($F$468:$F$477,G$468:G$477&lt;&gt;""),_xlfn._xlws.FILTER(G$468:G$477,G$468:G$477&lt;&gt;"")))</f>
        <v/>
      </c>
      <c r="L302" s="83" t="str">
        <f t="shared" si="7"/>
        <v/>
      </c>
      <c r="M302" s="76" t="str">
        <f t="shared" si="14"/>
        <v/>
      </c>
      <c r="N302" s="12"/>
      <c r="O302" s="24">
        <v>47119</v>
      </c>
      <c r="P302" s="84" t="str">
        <f t="shared" si="8"/>
        <v/>
      </c>
      <c r="Q302" s="84" t="str">
        <f t="shared" si="9"/>
        <v/>
      </c>
      <c r="R302" s="84" t="str">
        <f t="shared" si="10"/>
        <v/>
      </c>
      <c r="S302" s="84" t="str">
        <f t="shared" si="11"/>
        <v/>
      </c>
      <c r="T302" s="84" t="str">
        <f t="shared" si="12"/>
        <v/>
      </c>
      <c r="U302" s="76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0" t="str" cm="1">
        <f t="array" ref="G303">IF(G544="","",
G544*LOOKUP($F303,_xlfn._xlws.FILTER($F$454:$F$463,G$454:G$463&lt;&gt;""),_xlfn._xlws.FILTER(G$454:G$463,G$454:G$463&lt;&gt;"")))</f>
        <v/>
      </c>
      <c r="H303" s="80" t="str" cm="1">
        <f t="array" ref="H303">IF(H544="","",
H544*LOOKUP($F303,_xlfn._xlws.FILTER($F$454:$F$463,H$454:H$463&lt;&gt;""),_xlfn._xlws.FILTER(H$454:H$463,H$454:H$463&lt;&gt;"")))</f>
        <v/>
      </c>
      <c r="I303" s="80" t="str" cm="1">
        <f t="array" ref="I303">IF(I544="","",
I544*LOOKUP($F303,_xlfn._xlws.FILTER($F$454:$F$463,I$454:I$463&lt;&gt;""),_xlfn._xlws.FILTER(I$454:I$463,I$454:I$463&lt;&gt;"")))</f>
        <v/>
      </c>
      <c r="J303" s="86" t="str">
        <f t="shared" si="6"/>
        <v/>
      </c>
      <c r="K303" s="87" t="str" cm="1">
        <f t="array" ref="K303">IF(M544="","",
M544*LOOKUP($F303,_xlfn._xlws.FILTER($F$468:$F$477,G$468:G$477&lt;&gt;""),_xlfn._xlws.FILTER(G$468:G$477,G$468:G$477&lt;&gt;"")))</f>
        <v/>
      </c>
      <c r="L303" s="83" t="str">
        <f t="shared" si="7"/>
        <v/>
      </c>
      <c r="M303" s="76" t="str">
        <f t="shared" si="14"/>
        <v/>
      </c>
      <c r="N303" s="12"/>
      <c r="O303" s="24">
        <v>47150</v>
      </c>
      <c r="P303" s="84" t="str">
        <f t="shared" si="8"/>
        <v/>
      </c>
      <c r="Q303" s="84" t="str">
        <f t="shared" si="9"/>
        <v/>
      </c>
      <c r="R303" s="84" t="str">
        <f t="shared" si="10"/>
        <v/>
      </c>
      <c r="S303" s="84" t="str">
        <f t="shared" si="11"/>
        <v/>
      </c>
      <c r="T303" s="84" t="str">
        <f t="shared" si="12"/>
        <v/>
      </c>
      <c r="U303" s="76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0" t="str" cm="1">
        <f t="array" ref="G304">IF(G545="","",
G545*LOOKUP($F304,_xlfn._xlws.FILTER($F$454:$F$463,G$454:G$463&lt;&gt;""),_xlfn._xlws.FILTER(G$454:G$463,G$454:G$463&lt;&gt;"")))</f>
        <v/>
      </c>
      <c r="H304" s="80" t="str" cm="1">
        <f t="array" ref="H304">IF(H545="","",
H545*LOOKUP($F304,_xlfn._xlws.FILTER($F$454:$F$463,H$454:H$463&lt;&gt;""),_xlfn._xlws.FILTER(H$454:H$463,H$454:H$463&lt;&gt;"")))</f>
        <v/>
      </c>
      <c r="I304" s="80" t="str" cm="1">
        <f t="array" ref="I304">IF(I545="","",
I545*LOOKUP($F304,_xlfn._xlws.FILTER($F$454:$F$463,I$454:I$463&lt;&gt;""),_xlfn._xlws.FILTER(I$454:I$463,I$454:I$463&lt;&gt;"")))</f>
        <v/>
      </c>
      <c r="J304" s="86" t="str">
        <f t="shared" si="6"/>
        <v/>
      </c>
      <c r="K304" s="87" t="str" cm="1">
        <f t="array" ref="K304">IF(M545="","",
M545*LOOKUP($F304,_xlfn._xlws.FILTER($F$468:$F$477,G$468:G$477&lt;&gt;""),_xlfn._xlws.FILTER(G$468:G$477,G$468:G$477&lt;&gt;"")))</f>
        <v/>
      </c>
      <c r="L304" s="83" t="str">
        <f t="shared" si="7"/>
        <v/>
      </c>
      <c r="M304" s="76" t="str">
        <f t="shared" si="14"/>
        <v/>
      </c>
      <c r="N304" s="12"/>
      <c r="O304" s="24">
        <v>47178</v>
      </c>
      <c r="P304" s="84" t="str">
        <f t="shared" si="8"/>
        <v/>
      </c>
      <c r="Q304" s="84" t="str">
        <f t="shared" si="9"/>
        <v/>
      </c>
      <c r="R304" s="84" t="str">
        <f t="shared" si="10"/>
        <v/>
      </c>
      <c r="S304" s="84" t="str">
        <f t="shared" si="11"/>
        <v/>
      </c>
      <c r="T304" s="84" t="str">
        <f t="shared" si="12"/>
        <v/>
      </c>
      <c r="U304" s="76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0" t="str" cm="1">
        <f t="array" ref="G305">IF(G546="","",
G546*LOOKUP($F305,_xlfn._xlws.FILTER($F$454:$F$463,G$454:G$463&lt;&gt;""),_xlfn._xlws.FILTER(G$454:G$463,G$454:G$463&lt;&gt;"")))</f>
        <v/>
      </c>
      <c r="H305" s="80" t="str" cm="1">
        <f t="array" ref="H305">IF(H546="","",
H546*LOOKUP($F305,_xlfn._xlws.FILTER($F$454:$F$463,H$454:H$463&lt;&gt;""),_xlfn._xlws.FILTER(H$454:H$463,H$454:H$463&lt;&gt;"")))</f>
        <v/>
      </c>
      <c r="I305" s="80" t="str" cm="1">
        <f t="array" ref="I305">IF(I546="","",
I546*LOOKUP($F305,_xlfn._xlws.FILTER($F$454:$F$463,I$454:I$463&lt;&gt;""),_xlfn._xlws.FILTER(I$454:I$463,I$454:I$463&lt;&gt;"")))</f>
        <v/>
      </c>
      <c r="J305" s="86" t="str">
        <f t="shared" si="6"/>
        <v/>
      </c>
      <c r="K305" s="87" t="str" cm="1">
        <f t="array" ref="K305">IF(M546="","",
M546*LOOKUP($F305,_xlfn._xlws.FILTER($F$468:$F$477,G$468:G$477&lt;&gt;""),_xlfn._xlws.FILTER(G$468:G$477,G$468:G$477&lt;&gt;"")))</f>
        <v/>
      </c>
      <c r="L305" s="83" t="str">
        <f t="shared" si="7"/>
        <v/>
      </c>
      <c r="M305" s="76" t="str">
        <f t="shared" si="14"/>
        <v/>
      </c>
      <c r="N305" s="12"/>
      <c r="O305" s="24">
        <v>47209</v>
      </c>
      <c r="P305" s="84" t="str">
        <f t="shared" si="8"/>
        <v/>
      </c>
      <c r="Q305" s="84" t="str">
        <f t="shared" si="9"/>
        <v/>
      </c>
      <c r="R305" s="84" t="str">
        <f t="shared" si="10"/>
        <v/>
      </c>
      <c r="S305" s="84" t="str">
        <f t="shared" si="11"/>
        <v/>
      </c>
      <c r="T305" s="84" t="str">
        <f t="shared" si="12"/>
        <v/>
      </c>
      <c r="U305" s="76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0" t="str" cm="1">
        <f t="array" ref="G306">IF(G547="","",
G547*LOOKUP($F306,_xlfn._xlws.FILTER($F$454:$F$463,G$454:G$463&lt;&gt;""),_xlfn._xlws.FILTER(G$454:G$463,G$454:G$463&lt;&gt;"")))</f>
        <v/>
      </c>
      <c r="H306" s="80" t="str" cm="1">
        <f t="array" ref="H306">IF(H547="","",
H547*LOOKUP($F306,_xlfn._xlws.FILTER($F$454:$F$463,H$454:H$463&lt;&gt;""),_xlfn._xlws.FILTER(H$454:H$463,H$454:H$463&lt;&gt;"")))</f>
        <v/>
      </c>
      <c r="I306" s="80" t="str" cm="1">
        <f t="array" ref="I306">IF(I547="","",
I547*LOOKUP($F306,_xlfn._xlws.FILTER($F$454:$F$463,I$454:I$463&lt;&gt;""),_xlfn._xlws.FILTER(I$454:I$463,I$454:I$463&lt;&gt;"")))</f>
        <v/>
      </c>
      <c r="J306" s="86" t="str">
        <f t="shared" si="6"/>
        <v/>
      </c>
      <c r="K306" s="87" t="str" cm="1">
        <f t="array" ref="K306">IF(M547="","",
M547*LOOKUP($F306,_xlfn._xlws.FILTER($F$468:$F$477,G$468:G$477&lt;&gt;""),_xlfn._xlws.FILTER(G$468:G$477,G$468:G$477&lt;&gt;"")))</f>
        <v/>
      </c>
      <c r="L306" s="83" t="str">
        <f t="shared" si="7"/>
        <v/>
      </c>
      <c r="M306" s="76" t="str">
        <f t="shared" si="14"/>
        <v/>
      </c>
      <c r="N306" s="12"/>
      <c r="O306" s="24">
        <v>47239</v>
      </c>
      <c r="P306" s="84" t="str">
        <f t="shared" si="8"/>
        <v/>
      </c>
      <c r="Q306" s="84" t="str">
        <f t="shared" si="9"/>
        <v/>
      </c>
      <c r="R306" s="84" t="str">
        <f t="shared" si="10"/>
        <v/>
      </c>
      <c r="S306" s="84" t="str">
        <f t="shared" si="11"/>
        <v/>
      </c>
      <c r="T306" s="84" t="str">
        <f t="shared" si="12"/>
        <v/>
      </c>
      <c r="U306" s="76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0" t="str" cm="1">
        <f t="array" ref="G307">IF(G548="","",
G548*LOOKUP($F307,_xlfn._xlws.FILTER($F$454:$F$463,G$454:G$463&lt;&gt;""),_xlfn._xlws.FILTER(G$454:G$463,G$454:G$463&lt;&gt;"")))</f>
        <v/>
      </c>
      <c r="H307" s="80" t="str" cm="1">
        <f t="array" ref="H307">IF(H548="","",
H548*LOOKUP($F307,_xlfn._xlws.FILTER($F$454:$F$463,H$454:H$463&lt;&gt;""),_xlfn._xlws.FILTER(H$454:H$463,H$454:H$463&lt;&gt;"")))</f>
        <v/>
      </c>
      <c r="I307" s="80" t="str" cm="1">
        <f t="array" ref="I307">IF(I548="","",
I548*LOOKUP($F307,_xlfn._xlws.FILTER($F$454:$F$463,I$454:I$463&lt;&gt;""),_xlfn._xlws.FILTER(I$454:I$463,I$454:I$463&lt;&gt;"")))</f>
        <v/>
      </c>
      <c r="J307" s="86" t="str">
        <f t="shared" ref="J307:J370" si="15">IF(J548="","",J548)</f>
        <v/>
      </c>
      <c r="K307" s="87" t="str" cm="1">
        <f t="array" ref="K307">IF(M548="","",
M548*LOOKUP($F307,_xlfn._xlws.FILTER($F$468:$F$477,G$468:G$477&lt;&gt;""),_xlfn._xlws.FILTER(G$468:G$477,G$468:G$477&lt;&gt;"")))</f>
        <v/>
      </c>
      <c r="L307" s="83" t="str">
        <f t="shared" ref="L307:L370" si="16">IF(V548="","",V548)</f>
        <v/>
      </c>
      <c r="M307" s="76" t="str">
        <f t="shared" si="14"/>
        <v/>
      </c>
      <c r="N307" s="12"/>
      <c r="O307" s="24">
        <v>47270</v>
      </c>
      <c r="P307" s="84" t="str">
        <f t="shared" ref="P307:P370" si="17">IFERROR((G307*Q$480)/$L307*(100/Q$481),"")</f>
        <v/>
      </c>
      <c r="Q307" s="84" t="str">
        <f t="shared" ref="Q307:Q370" si="18">IFERROR((H307*R$480)/$L307*(100/R$481),"")</f>
        <v/>
      </c>
      <c r="R307" s="84" t="str">
        <f t="shared" ref="R307:R370" si="19">IFERROR((I307*S$480)/$L307*(100/S$481),"")</f>
        <v/>
      </c>
      <c r="S307" s="84" t="str">
        <f t="shared" ref="S307:S370" si="20">IFERROR((J307*T$480)/$L307*(100/T$481),"")</f>
        <v/>
      </c>
      <c r="T307" s="84" t="str">
        <f t="shared" ref="T307:T370" si="21">IFERROR((K307*U$480)/$L307*(100/U$481),"")</f>
        <v/>
      </c>
      <c r="U307" s="76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0" t="str" cm="1">
        <f t="array" ref="G308">IF(G549="","",
G549*LOOKUP($F308,_xlfn._xlws.FILTER($F$454:$F$463,G$454:G$463&lt;&gt;""),_xlfn._xlws.FILTER(G$454:G$463,G$454:G$463&lt;&gt;"")))</f>
        <v/>
      </c>
      <c r="H308" s="80" t="str" cm="1">
        <f t="array" ref="H308">IF(H549="","",
H549*LOOKUP($F308,_xlfn._xlws.FILTER($F$454:$F$463,H$454:H$463&lt;&gt;""),_xlfn._xlws.FILTER(H$454:H$463,H$454:H$463&lt;&gt;"")))</f>
        <v/>
      </c>
      <c r="I308" s="80" t="str" cm="1">
        <f t="array" ref="I308">IF(I549="","",
I549*LOOKUP($F308,_xlfn._xlws.FILTER($F$454:$F$463,I$454:I$463&lt;&gt;""),_xlfn._xlws.FILTER(I$454:I$463,I$454:I$463&lt;&gt;"")))</f>
        <v/>
      </c>
      <c r="J308" s="86" t="str">
        <f t="shared" si="15"/>
        <v/>
      </c>
      <c r="K308" s="87" t="str" cm="1">
        <f t="array" ref="K308">IF(M549="","",
M549*LOOKUP($F308,_xlfn._xlws.FILTER($F$468:$F$477,G$468:G$477&lt;&gt;""),_xlfn._xlws.FILTER(G$468:G$477,G$468:G$477&lt;&gt;"")))</f>
        <v/>
      </c>
      <c r="L308" s="83" t="str">
        <f t="shared" si="16"/>
        <v/>
      </c>
      <c r="M308" s="76" t="str">
        <f t="shared" si="14"/>
        <v/>
      </c>
      <c r="N308" s="12"/>
      <c r="O308" s="24">
        <v>47300</v>
      </c>
      <c r="P308" s="84" t="str">
        <f t="shared" si="17"/>
        <v/>
      </c>
      <c r="Q308" s="84" t="str">
        <f t="shared" si="18"/>
        <v/>
      </c>
      <c r="R308" s="84" t="str">
        <f t="shared" si="19"/>
        <v/>
      </c>
      <c r="S308" s="84" t="str">
        <f t="shared" si="20"/>
        <v/>
      </c>
      <c r="T308" s="84" t="str">
        <f t="shared" si="21"/>
        <v/>
      </c>
      <c r="U308" s="76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0" t="str" cm="1">
        <f t="array" ref="G309">IF(G550="","",
G550*LOOKUP($F309,_xlfn._xlws.FILTER($F$454:$F$463,G$454:G$463&lt;&gt;""),_xlfn._xlws.FILTER(G$454:G$463,G$454:G$463&lt;&gt;"")))</f>
        <v/>
      </c>
      <c r="H309" s="80" t="str" cm="1">
        <f t="array" ref="H309">IF(H550="","",
H550*LOOKUP($F309,_xlfn._xlws.FILTER($F$454:$F$463,H$454:H$463&lt;&gt;""),_xlfn._xlws.FILTER(H$454:H$463,H$454:H$463&lt;&gt;"")))</f>
        <v/>
      </c>
      <c r="I309" s="80" t="str" cm="1">
        <f t="array" ref="I309">IF(I550="","",
I550*LOOKUP($F309,_xlfn._xlws.FILTER($F$454:$F$463,I$454:I$463&lt;&gt;""),_xlfn._xlws.FILTER(I$454:I$463,I$454:I$463&lt;&gt;"")))</f>
        <v/>
      </c>
      <c r="J309" s="86" t="str">
        <f t="shared" si="15"/>
        <v/>
      </c>
      <c r="K309" s="87" t="str" cm="1">
        <f t="array" ref="K309">IF(M550="","",
M550*LOOKUP($F309,_xlfn._xlws.FILTER($F$468:$F$477,G$468:G$477&lt;&gt;""),_xlfn._xlws.FILTER(G$468:G$477,G$468:G$477&lt;&gt;"")))</f>
        <v/>
      </c>
      <c r="L309" s="83" t="str">
        <f t="shared" si="16"/>
        <v/>
      </c>
      <c r="M309" s="76" t="str">
        <f t="shared" si="14"/>
        <v/>
      </c>
      <c r="N309" s="12"/>
      <c r="O309" s="24">
        <v>47331</v>
      </c>
      <c r="P309" s="84" t="str">
        <f t="shared" si="17"/>
        <v/>
      </c>
      <c r="Q309" s="84" t="str">
        <f t="shared" si="18"/>
        <v/>
      </c>
      <c r="R309" s="84" t="str">
        <f t="shared" si="19"/>
        <v/>
      </c>
      <c r="S309" s="84" t="str">
        <f t="shared" si="20"/>
        <v/>
      </c>
      <c r="T309" s="84" t="str">
        <f t="shared" si="21"/>
        <v/>
      </c>
      <c r="U309" s="76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0" t="str" cm="1">
        <f t="array" ref="G310">IF(G551="","",
G551*LOOKUP($F310,_xlfn._xlws.FILTER($F$454:$F$463,G$454:G$463&lt;&gt;""),_xlfn._xlws.FILTER(G$454:G$463,G$454:G$463&lt;&gt;"")))</f>
        <v/>
      </c>
      <c r="H310" s="80" t="str" cm="1">
        <f t="array" ref="H310">IF(H551="","",
H551*LOOKUP($F310,_xlfn._xlws.FILTER($F$454:$F$463,H$454:H$463&lt;&gt;""),_xlfn._xlws.FILTER(H$454:H$463,H$454:H$463&lt;&gt;"")))</f>
        <v/>
      </c>
      <c r="I310" s="80" t="str" cm="1">
        <f t="array" ref="I310">IF(I551="","",
I551*LOOKUP($F310,_xlfn._xlws.FILTER($F$454:$F$463,I$454:I$463&lt;&gt;""),_xlfn._xlws.FILTER(I$454:I$463,I$454:I$463&lt;&gt;"")))</f>
        <v/>
      </c>
      <c r="J310" s="86" t="str">
        <f t="shared" si="15"/>
        <v/>
      </c>
      <c r="K310" s="87" t="str" cm="1">
        <f t="array" ref="K310">IF(M551="","",
M551*LOOKUP($F310,_xlfn._xlws.FILTER($F$468:$F$477,G$468:G$477&lt;&gt;""),_xlfn._xlws.FILTER(G$468:G$477,G$468:G$477&lt;&gt;"")))</f>
        <v/>
      </c>
      <c r="L310" s="83" t="str">
        <f t="shared" si="16"/>
        <v/>
      </c>
      <c r="M310" s="76" t="str">
        <f t="shared" si="14"/>
        <v/>
      </c>
      <c r="N310" s="12"/>
      <c r="O310" s="24">
        <v>47362</v>
      </c>
      <c r="P310" s="84" t="str">
        <f t="shared" si="17"/>
        <v/>
      </c>
      <c r="Q310" s="84" t="str">
        <f t="shared" si="18"/>
        <v/>
      </c>
      <c r="R310" s="84" t="str">
        <f t="shared" si="19"/>
        <v/>
      </c>
      <c r="S310" s="84" t="str">
        <f t="shared" si="20"/>
        <v/>
      </c>
      <c r="T310" s="84" t="str">
        <f t="shared" si="21"/>
        <v/>
      </c>
      <c r="U310" s="76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0" t="str" cm="1">
        <f t="array" ref="G311">IF(G552="","",
G552*LOOKUP($F311,_xlfn._xlws.FILTER($F$454:$F$463,G$454:G$463&lt;&gt;""),_xlfn._xlws.FILTER(G$454:G$463,G$454:G$463&lt;&gt;"")))</f>
        <v/>
      </c>
      <c r="H311" s="80" t="str" cm="1">
        <f t="array" ref="H311">IF(H552="","",
H552*LOOKUP($F311,_xlfn._xlws.FILTER($F$454:$F$463,H$454:H$463&lt;&gt;""),_xlfn._xlws.FILTER(H$454:H$463,H$454:H$463&lt;&gt;"")))</f>
        <v/>
      </c>
      <c r="I311" s="80" t="str" cm="1">
        <f t="array" ref="I311">IF(I552="","",
I552*LOOKUP($F311,_xlfn._xlws.FILTER($F$454:$F$463,I$454:I$463&lt;&gt;""),_xlfn._xlws.FILTER(I$454:I$463,I$454:I$463&lt;&gt;"")))</f>
        <v/>
      </c>
      <c r="J311" s="86" t="str">
        <f t="shared" si="15"/>
        <v/>
      </c>
      <c r="K311" s="87" t="str" cm="1">
        <f t="array" ref="K311">IF(M552="","",
M552*LOOKUP($F311,_xlfn._xlws.FILTER($F$468:$F$477,G$468:G$477&lt;&gt;""),_xlfn._xlws.FILTER(G$468:G$477,G$468:G$477&lt;&gt;"")))</f>
        <v/>
      </c>
      <c r="L311" s="83" t="str">
        <f t="shared" si="16"/>
        <v/>
      </c>
      <c r="M311" s="76" t="str">
        <f t="shared" si="14"/>
        <v/>
      </c>
      <c r="N311" s="12"/>
      <c r="O311" s="24">
        <v>47392</v>
      </c>
      <c r="P311" s="84" t="str">
        <f t="shared" si="17"/>
        <v/>
      </c>
      <c r="Q311" s="84" t="str">
        <f t="shared" si="18"/>
        <v/>
      </c>
      <c r="R311" s="84" t="str">
        <f t="shared" si="19"/>
        <v/>
      </c>
      <c r="S311" s="84" t="str">
        <f t="shared" si="20"/>
        <v/>
      </c>
      <c r="T311" s="84" t="str">
        <f t="shared" si="21"/>
        <v/>
      </c>
      <c r="U311" s="76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0" t="str" cm="1">
        <f t="array" ref="G312">IF(G553="","",
G553*LOOKUP($F312,_xlfn._xlws.FILTER($F$454:$F$463,G$454:G$463&lt;&gt;""),_xlfn._xlws.FILTER(G$454:G$463,G$454:G$463&lt;&gt;"")))</f>
        <v/>
      </c>
      <c r="H312" s="80" t="str" cm="1">
        <f t="array" ref="H312">IF(H553="","",
H553*LOOKUP($F312,_xlfn._xlws.FILTER($F$454:$F$463,H$454:H$463&lt;&gt;""),_xlfn._xlws.FILTER(H$454:H$463,H$454:H$463&lt;&gt;"")))</f>
        <v/>
      </c>
      <c r="I312" s="80" t="str" cm="1">
        <f t="array" ref="I312">IF(I553="","",
I553*LOOKUP($F312,_xlfn._xlws.FILTER($F$454:$F$463,I$454:I$463&lt;&gt;""),_xlfn._xlws.FILTER(I$454:I$463,I$454:I$463&lt;&gt;"")))</f>
        <v/>
      </c>
      <c r="J312" s="86" t="str">
        <f t="shared" si="15"/>
        <v/>
      </c>
      <c r="K312" s="87" t="str" cm="1">
        <f t="array" ref="K312">IF(M553="","",
M553*LOOKUP($F312,_xlfn._xlws.FILTER($F$468:$F$477,G$468:G$477&lt;&gt;""),_xlfn._xlws.FILTER(G$468:G$477,G$468:G$477&lt;&gt;"")))</f>
        <v/>
      </c>
      <c r="L312" s="83" t="str">
        <f t="shared" si="16"/>
        <v/>
      </c>
      <c r="M312" s="76" t="str">
        <f t="shared" si="14"/>
        <v/>
      </c>
      <c r="N312" s="12"/>
      <c r="O312" s="24">
        <v>47423</v>
      </c>
      <c r="P312" s="84" t="str">
        <f t="shared" si="17"/>
        <v/>
      </c>
      <c r="Q312" s="84" t="str">
        <f t="shared" si="18"/>
        <v/>
      </c>
      <c r="R312" s="84" t="str">
        <f t="shared" si="19"/>
        <v/>
      </c>
      <c r="S312" s="84" t="str">
        <f t="shared" si="20"/>
        <v/>
      </c>
      <c r="T312" s="84" t="str">
        <f t="shared" si="21"/>
        <v/>
      </c>
      <c r="U312" s="76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0" t="str" cm="1">
        <f t="array" ref="G313">IF(G554="","",
G554*LOOKUP($F313,_xlfn._xlws.FILTER($F$454:$F$463,G$454:G$463&lt;&gt;""),_xlfn._xlws.FILTER(G$454:G$463,G$454:G$463&lt;&gt;"")))</f>
        <v/>
      </c>
      <c r="H313" s="80" t="str" cm="1">
        <f t="array" ref="H313">IF(H554="","",
H554*LOOKUP($F313,_xlfn._xlws.FILTER($F$454:$F$463,H$454:H$463&lt;&gt;""),_xlfn._xlws.FILTER(H$454:H$463,H$454:H$463&lt;&gt;"")))</f>
        <v/>
      </c>
      <c r="I313" s="80" t="str" cm="1">
        <f t="array" ref="I313">IF(I554="","",
I554*LOOKUP($F313,_xlfn._xlws.FILTER($F$454:$F$463,I$454:I$463&lt;&gt;""),_xlfn._xlws.FILTER(I$454:I$463,I$454:I$463&lt;&gt;"")))</f>
        <v/>
      </c>
      <c r="J313" s="86" t="str">
        <f t="shared" si="15"/>
        <v/>
      </c>
      <c r="K313" s="87" t="str" cm="1">
        <f t="array" ref="K313">IF(M554="","",
M554*LOOKUP($F313,_xlfn._xlws.FILTER($F$468:$F$477,G$468:G$477&lt;&gt;""),_xlfn._xlws.FILTER(G$468:G$477,G$468:G$477&lt;&gt;"")))</f>
        <v/>
      </c>
      <c r="L313" s="83" t="str">
        <f t="shared" si="16"/>
        <v/>
      </c>
      <c r="M313" s="76" t="str">
        <f t="shared" si="14"/>
        <v/>
      </c>
      <c r="N313" s="12"/>
      <c r="O313" s="24">
        <v>47453</v>
      </c>
      <c r="P313" s="84" t="str">
        <f t="shared" si="17"/>
        <v/>
      </c>
      <c r="Q313" s="84" t="str">
        <f t="shared" si="18"/>
        <v/>
      </c>
      <c r="R313" s="84" t="str">
        <f t="shared" si="19"/>
        <v/>
      </c>
      <c r="S313" s="84" t="str">
        <f t="shared" si="20"/>
        <v/>
      </c>
      <c r="T313" s="84" t="str">
        <f t="shared" si="21"/>
        <v/>
      </c>
      <c r="U313" s="76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0" t="str" cm="1">
        <f t="array" ref="G314">IF(G555="","",
G555*LOOKUP($F314,_xlfn._xlws.FILTER($F$454:$F$463,G$454:G$463&lt;&gt;""),_xlfn._xlws.FILTER(G$454:G$463,G$454:G$463&lt;&gt;"")))</f>
        <v/>
      </c>
      <c r="H314" s="80" t="str" cm="1">
        <f t="array" ref="H314">IF(H555="","",
H555*LOOKUP($F314,_xlfn._xlws.FILTER($F$454:$F$463,H$454:H$463&lt;&gt;""),_xlfn._xlws.FILTER(H$454:H$463,H$454:H$463&lt;&gt;"")))</f>
        <v/>
      </c>
      <c r="I314" s="80" t="str" cm="1">
        <f t="array" ref="I314">IF(I555="","",
I555*LOOKUP($F314,_xlfn._xlws.FILTER($F$454:$F$463,I$454:I$463&lt;&gt;""),_xlfn._xlws.FILTER(I$454:I$463,I$454:I$463&lt;&gt;"")))</f>
        <v/>
      </c>
      <c r="J314" s="86" t="str">
        <f t="shared" si="15"/>
        <v/>
      </c>
      <c r="K314" s="87" t="str" cm="1">
        <f t="array" ref="K314">IF(M555="","",
M555*LOOKUP($F314,_xlfn._xlws.FILTER($F$468:$F$477,G$468:G$477&lt;&gt;""),_xlfn._xlws.FILTER(G$468:G$477,G$468:G$477&lt;&gt;"")))</f>
        <v/>
      </c>
      <c r="L314" s="83" t="str">
        <f t="shared" si="16"/>
        <v/>
      </c>
      <c r="M314" s="76" t="str">
        <f t="shared" si="14"/>
        <v/>
      </c>
      <c r="N314" s="12"/>
      <c r="O314" s="24">
        <v>47484</v>
      </c>
      <c r="P314" s="84" t="str">
        <f t="shared" si="17"/>
        <v/>
      </c>
      <c r="Q314" s="84" t="str">
        <f t="shared" si="18"/>
        <v/>
      </c>
      <c r="R314" s="84" t="str">
        <f t="shared" si="19"/>
        <v/>
      </c>
      <c r="S314" s="84" t="str">
        <f t="shared" si="20"/>
        <v/>
      </c>
      <c r="T314" s="84" t="str">
        <f t="shared" si="21"/>
        <v/>
      </c>
      <c r="U314" s="76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0" t="str" cm="1">
        <f t="array" ref="G315">IF(G556="","",
G556*LOOKUP($F315,_xlfn._xlws.FILTER($F$454:$F$463,G$454:G$463&lt;&gt;""),_xlfn._xlws.FILTER(G$454:G$463,G$454:G$463&lt;&gt;"")))</f>
        <v/>
      </c>
      <c r="H315" s="80" t="str" cm="1">
        <f t="array" ref="H315">IF(H556="","",
H556*LOOKUP($F315,_xlfn._xlws.FILTER($F$454:$F$463,H$454:H$463&lt;&gt;""),_xlfn._xlws.FILTER(H$454:H$463,H$454:H$463&lt;&gt;"")))</f>
        <v/>
      </c>
      <c r="I315" s="80" t="str" cm="1">
        <f t="array" ref="I315">IF(I556="","",
I556*LOOKUP($F315,_xlfn._xlws.FILTER($F$454:$F$463,I$454:I$463&lt;&gt;""),_xlfn._xlws.FILTER(I$454:I$463,I$454:I$463&lt;&gt;"")))</f>
        <v/>
      </c>
      <c r="J315" s="86" t="str">
        <f t="shared" si="15"/>
        <v/>
      </c>
      <c r="K315" s="87" t="str" cm="1">
        <f t="array" ref="K315">IF(M556="","",
M556*LOOKUP($F315,_xlfn._xlws.FILTER($F$468:$F$477,G$468:G$477&lt;&gt;""),_xlfn._xlws.FILTER(G$468:G$477,G$468:G$477&lt;&gt;"")))</f>
        <v/>
      </c>
      <c r="L315" s="83" t="str">
        <f t="shared" si="16"/>
        <v/>
      </c>
      <c r="M315" s="76" t="str">
        <f t="shared" si="14"/>
        <v/>
      </c>
      <c r="N315" s="12"/>
      <c r="O315" s="24">
        <v>47515</v>
      </c>
      <c r="P315" s="84" t="str">
        <f t="shared" si="17"/>
        <v/>
      </c>
      <c r="Q315" s="84" t="str">
        <f t="shared" si="18"/>
        <v/>
      </c>
      <c r="R315" s="84" t="str">
        <f t="shared" si="19"/>
        <v/>
      </c>
      <c r="S315" s="84" t="str">
        <f t="shared" si="20"/>
        <v/>
      </c>
      <c r="T315" s="84" t="str">
        <f t="shared" si="21"/>
        <v/>
      </c>
      <c r="U315" s="76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0" t="str" cm="1">
        <f t="array" ref="G316">IF(G557="","",
G557*LOOKUP($F316,_xlfn._xlws.FILTER($F$454:$F$463,G$454:G$463&lt;&gt;""),_xlfn._xlws.FILTER(G$454:G$463,G$454:G$463&lt;&gt;"")))</f>
        <v/>
      </c>
      <c r="H316" s="80" t="str" cm="1">
        <f t="array" ref="H316">IF(H557="","",
H557*LOOKUP($F316,_xlfn._xlws.FILTER($F$454:$F$463,H$454:H$463&lt;&gt;""),_xlfn._xlws.FILTER(H$454:H$463,H$454:H$463&lt;&gt;"")))</f>
        <v/>
      </c>
      <c r="I316" s="80" t="str" cm="1">
        <f t="array" ref="I316">IF(I557="","",
I557*LOOKUP($F316,_xlfn._xlws.FILTER($F$454:$F$463,I$454:I$463&lt;&gt;""),_xlfn._xlws.FILTER(I$454:I$463,I$454:I$463&lt;&gt;"")))</f>
        <v/>
      </c>
      <c r="J316" s="86" t="str">
        <f t="shared" si="15"/>
        <v/>
      </c>
      <c r="K316" s="87" t="str" cm="1">
        <f t="array" ref="K316">IF(M557="","",
M557*LOOKUP($F316,_xlfn._xlws.FILTER($F$468:$F$477,G$468:G$477&lt;&gt;""),_xlfn._xlws.FILTER(G$468:G$477,G$468:G$477&lt;&gt;"")))</f>
        <v/>
      </c>
      <c r="L316" s="83" t="str">
        <f t="shared" si="16"/>
        <v/>
      </c>
      <c r="M316" s="76" t="str">
        <f t="shared" si="14"/>
        <v/>
      </c>
      <c r="N316" s="12"/>
      <c r="O316" s="24">
        <v>47543</v>
      </c>
      <c r="P316" s="84" t="str">
        <f t="shared" si="17"/>
        <v/>
      </c>
      <c r="Q316" s="84" t="str">
        <f t="shared" si="18"/>
        <v/>
      </c>
      <c r="R316" s="84" t="str">
        <f t="shared" si="19"/>
        <v/>
      </c>
      <c r="S316" s="84" t="str">
        <f t="shared" si="20"/>
        <v/>
      </c>
      <c r="T316" s="84" t="str">
        <f t="shared" si="21"/>
        <v/>
      </c>
      <c r="U316" s="76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0" t="str" cm="1">
        <f t="array" ref="G317">IF(G558="","",
G558*LOOKUP($F317,_xlfn._xlws.FILTER($F$454:$F$463,G$454:G$463&lt;&gt;""),_xlfn._xlws.FILTER(G$454:G$463,G$454:G$463&lt;&gt;"")))</f>
        <v/>
      </c>
      <c r="H317" s="80" t="str" cm="1">
        <f t="array" ref="H317">IF(H558="","",
H558*LOOKUP($F317,_xlfn._xlws.FILTER($F$454:$F$463,H$454:H$463&lt;&gt;""),_xlfn._xlws.FILTER(H$454:H$463,H$454:H$463&lt;&gt;"")))</f>
        <v/>
      </c>
      <c r="I317" s="80" t="str" cm="1">
        <f t="array" ref="I317">IF(I558="","",
I558*LOOKUP($F317,_xlfn._xlws.FILTER($F$454:$F$463,I$454:I$463&lt;&gt;""),_xlfn._xlws.FILTER(I$454:I$463,I$454:I$463&lt;&gt;"")))</f>
        <v/>
      </c>
      <c r="J317" s="86" t="str">
        <f t="shared" si="15"/>
        <v/>
      </c>
      <c r="K317" s="87" t="str" cm="1">
        <f t="array" ref="K317">IF(M558="","",
M558*LOOKUP($F317,_xlfn._xlws.FILTER($F$468:$F$477,G$468:G$477&lt;&gt;""),_xlfn._xlws.FILTER(G$468:G$477,G$468:G$477&lt;&gt;"")))</f>
        <v/>
      </c>
      <c r="L317" s="83" t="str">
        <f t="shared" si="16"/>
        <v/>
      </c>
      <c r="M317" s="76" t="str">
        <f t="shared" si="14"/>
        <v/>
      </c>
      <c r="N317" s="12"/>
      <c r="O317" s="24">
        <v>47574</v>
      </c>
      <c r="P317" s="84" t="str">
        <f t="shared" si="17"/>
        <v/>
      </c>
      <c r="Q317" s="84" t="str">
        <f t="shared" si="18"/>
        <v/>
      </c>
      <c r="R317" s="84" t="str">
        <f t="shared" si="19"/>
        <v/>
      </c>
      <c r="S317" s="84" t="str">
        <f t="shared" si="20"/>
        <v/>
      </c>
      <c r="T317" s="84" t="str">
        <f t="shared" si="21"/>
        <v/>
      </c>
      <c r="U317" s="76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0" t="str" cm="1">
        <f t="array" ref="G318">IF(G559="","",
G559*LOOKUP($F318,_xlfn._xlws.FILTER($F$454:$F$463,G$454:G$463&lt;&gt;""),_xlfn._xlws.FILTER(G$454:G$463,G$454:G$463&lt;&gt;"")))</f>
        <v/>
      </c>
      <c r="H318" s="80" t="str" cm="1">
        <f t="array" ref="H318">IF(H559="","",
H559*LOOKUP($F318,_xlfn._xlws.FILTER($F$454:$F$463,H$454:H$463&lt;&gt;""),_xlfn._xlws.FILTER(H$454:H$463,H$454:H$463&lt;&gt;"")))</f>
        <v/>
      </c>
      <c r="I318" s="80" t="str" cm="1">
        <f t="array" ref="I318">IF(I559="","",
I559*LOOKUP($F318,_xlfn._xlws.FILTER($F$454:$F$463,I$454:I$463&lt;&gt;""),_xlfn._xlws.FILTER(I$454:I$463,I$454:I$463&lt;&gt;"")))</f>
        <v/>
      </c>
      <c r="J318" s="86" t="str">
        <f t="shared" si="15"/>
        <v/>
      </c>
      <c r="K318" s="87" t="str" cm="1">
        <f t="array" ref="K318">IF(M559="","",
M559*LOOKUP($F318,_xlfn._xlws.FILTER($F$468:$F$477,G$468:G$477&lt;&gt;""),_xlfn._xlws.FILTER(G$468:G$477,G$468:G$477&lt;&gt;"")))</f>
        <v/>
      </c>
      <c r="L318" s="83" t="str">
        <f t="shared" si="16"/>
        <v/>
      </c>
      <c r="M318" s="76" t="str">
        <f t="shared" si="14"/>
        <v/>
      </c>
      <c r="N318" s="12"/>
      <c r="O318" s="24">
        <v>47604</v>
      </c>
      <c r="P318" s="84" t="str">
        <f t="shared" si="17"/>
        <v/>
      </c>
      <c r="Q318" s="84" t="str">
        <f t="shared" si="18"/>
        <v/>
      </c>
      <c r="R318" s="84" t="str">
        <f t="shared" si="19"/>
        <v/>
      </c>
      <c r="S318" s="84" t="str">
        <f t="shared" si="20"/>
        <v/>
      </c>
      <c r="T318" s="84" t="str">
        <f t="shared" si="21"/>
        <v/>
      </c>
      <c r="U318" s="76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0" t="str" cm="1">
        <f t="array" ref="G319">IF(G560="","",
G560*LOOKUP($F319,_xlfn._xlws.FILTER($F$454:$F$463,G$454:G$463&lt;&gt;""),_xlfn._xlws.FILTER(G$454:G$463,G$454:G$463&lt;&gt;"")))</f>
        <v/>
      </c>
      <c r="H319" s="80" t="str" cm="1">
        <f t="array" ref="H319">IF(H560="","",
H560*LOOKUP($F319,_xlfn._xlws.FILTER($F$454:$F$463,H$454:H$463&lt;&gt;""),_xlfn._xlws.FILTER(H$454:H$463,H$454:H$463&lt;&gt;"")))</f>
        <v/>
      </c>
      <c r="I319" s="80" t="str" cm="1">
        <f t="array" ref="I319">IF(I560="","",
I560*LOOKUP($F319,_xlfn._xlws.FILTER($F$454:$F$463,I$454:I$463&lt;&gt;""),_xlfn._xlws.FILTER(I$454:I$463,I$454:I$463&lt;&gt;"")))</f>
        <v/>
      </c>
      <c r="J319" s="86" t="str">
        <f t="shared" si="15"/>
        <v/>
      </c>
      <c r="K319" s="87" t="str" cm="1">
        <f t="array" ref="K319">IF(M560="","",
M560*LOOKUP($F319,_xlfn._xlws.FILTER($F$468:$F$477,G$468:G$477&lt;&gt;""),_xlfn._xlws.FILTER(G$468:G$477,G$468:G$477&lt;&gt;"")))</f>
        <v/>
      </c>
      <c r="L319" s="83" t="str">
        <f t="shared" si="16"/>
        <v/>
      </c>
      <c r="M319" s="76" t="str">
        <f t="shared" si="14"/>
        <v/>
      </c>
      <c r="N319" s="12"/>
      <c r="O319" s="24">
        <v>47635</v>
      </c>
      <c r="P319" s="84" t="str">
        <f t="shared" si="17"/>
        <v/>
      </c>
      <c r="Q319" s="84" t="str">
        <f t="shared" si="18"/>
        <v/>
      </c>
      <c r="R319" s="84" t="str">
        <f t="shared" si="19"/>
        <v/>
      </c>
      <c r="S319" s="84" t="str">
        <f t="shared" si="20"/>
        <v/>
      </c>
      <c r="T319" s="84" t="str">
        <f t="shared" si="21"/>
        <v/>
      </c>
      <c r="U319" s="76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0" t="str" cm="1">
        <f t="array" ref="G320">IF(G561="","",
G561*LOOKUP($F320,_xlfn._xlws.FILTER($F$454:$F$463,G$454:G$463&lt;&gt;""),_xlfn._xlws.FILTER(G$454:G$463,G$454:G$463&lt;&gt;"")))</f>
        <v/>
      </c>
      <c r="H320" s="80" t="str" cm="1">
        <f t="array" ref="H320">IF(H561="","",
H561*LOOKUP($F320,_xlfn._xlws.FILTER($F$454:$F$463,H$454:H$463&lt;&gt;""),_xlfn._xlws.FILTER(H$454:H$463,H$454:H$463&lt;&gt;"")))</f>
        <v/>
      </c>
      <c r="I320" s="80" t="str" cm="1">
        <f t="array" ref="I320">IF(I561="","",
I561*LOOKUP($F320,_xlfn._xlws.FILTER($F$454:$F$463,I$454:I$463&lt;&gt;""),_xlfn._xlws.FILTER(I$454:I$463,I$454:I$463&lt;&gt;"")))</f>
        <v/>
      </c>
      <c r="J320" s="86" t="str">
        <f t="shared" si="15"/>
        <v/>
      </c>
      <c r="K320" s="87" t="str" cm="1">
        <f t="array" ref="K320">IF(M561="","",
M561*LOOKUP($F320,_xlfn._xlws.FILTER($F$468:$F$477,G$468:G$477&lt;&gt;""),_xlfn._xlws.FILTER(G$468:G$477,G$468:G$477&lt;&gt;"")))</f>
        <v/>
      </c>
      <c r="L320" s="83" t="str">
        <f t="shared" si="16"/>
        <v/>
      </c>
      <c r="M320" s="76" t="str">
        <f t="shared" si="14"/>
        <v/>
      </c>
      <c r="N320" s="12"/>
      <c r="O320" s="24">
        <v>47665</v>
      </c>
      <c r="P320" s="84" t="str">
        <f t="shared" si="17"/>
        <v/>
      </c>
      <c r="Q320" s="84" t="str">
        <f t="shared" si="18"/>
        <v/>
      </c>
      <c r="R320" s="84" t="str">
        <f t="shared" si="19"/>
        <v/>
      </c>
      <c r="S320" s="84" t="str">
        <f t="shared" si="20"/>
        <v/>
      </c>
      <c r="T320" s="84" t="str">
        <f t="shared" si="21"/>
        <v/>
      </c>
      <c r="U320" s="76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0" t="str" cm="1">
        <f t="array" ref="G321">IF(G562="","",
G562*LOOKUP($F321,_xlfn._xlws.FILTER($F$454:$F$463,G$454:G$463&lt;&gt;""),_xlfn._xlws.FILTER(G$454:G$463,G$454:G$463&lt;&gt;"")))</f>
        <v/>
      </c>
      <c r="H321" s="80" t="str" cm="1">
        <f t="array" ref="H321">IF(H562="","",
H562*LOOKUP($F321,_xlfn._xlws.FILTER($F$454:$F$463,H$454:H$463&lt;&gt;""),_xlfn._xlws.FILTER(H$454:H$463,H$454:H$463&lt;&gt;"")))</f>
        <v/>
      </c>
      <c r="I321" s="80" t="str" cm="1">
        <f t="array" ref="I321">IF(I562="","",
I562*LOOKUP($F321,_xlfn._xlws.FILTER($F$454:$F$463,I$454:I$463&lt;&gt;""),_xlfn._xlws.FILTER(I$454:I$463,I$454:I$463&lt;&gt;"")))</f>
        <v/>
      </c>
      <c r="J321" s="86" t="str">
        <f t="shared" si="15"/>
        <v/>
      </c>
      <c r="K321" s="87" t="str" cm="1">
        <f t="array" ref="K321">IF(M562="","",
M562*LOOKUP($F321,_xlfn._xlws.FILTER($F$468:$F$477,G$468:G$477&lt;&gt;""),_xlfn._xlws.FILTER(G$468:G$477,G$468:G$477&lt;&gt;"")))</f>
        <v/>
      </c>
      <c r="L321" s="83" t="str">
        <f t="shared" si="16"/>
        <v/>
      </c>
      <c r="M321" s="76" t="str">
        <f t="shared" si="14"/>
        <v/>
      </c>
      <c r="N321" s="12"/>
      <c r="O321" s="24">
        <v>47696</v>
      </c>
      <c r="P321" s="84" t="str">
        <f t="shared" si="17"/>
        <v/>
      </c>
      <c r="Q321" s="84" t="str">
        <f t="shared" si="18"/>
        <v/>
      </c>
      <c r="R321" s="84" t="str">
        <f t="shared" si="19"/>
        <v/>
      </c>
      <c r="S321" s="84" t="str">
        <f t="shared" si="20"/>
        <v/>
      </c>
      <c r="T321" s="84" t="str">
        <f t="shared" si="21"/>
        <v/>
      </c>
      <c r="U321" s="76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0" t="str" cm="1">
        <f t="array" ref="G322">IF(G563="","",
G563*LOOKUP($F322,_xlfn._xlws.FILTER($F$454:$F$463,G$454:G$463&lt;&gt;""),_xlfn._xlws.FILTER(G$454:G$463,G$454:G$463&lt;&gt;"")))</f>
        <v/>
      </c>
      <c r="H322" s="80" t="str" cm="1">
        <f t="array" ref="H322">IF(H563="","",
H563*LOOKUP($F322,_xlfn._xlws.FILTER($F$454:$F$463,H$454:H$463&lt;&gt;""),_xlfn._xlws.FILTER(H$454:H$463,H$454:H$463&lt;&gt;"")))</f>
        <v/>
      </c>
      <c r="I322" s="80" t="str" cm="1">
        <f t="array" ref="I322">IF(I563="","",
I563*LOOKUP($F322,_xlfn._xlws.FILTER($F$454:$F$463,I$454:I$463&lt;&gt;""),_xlfn._xlws.FILTER(I$454:I$463,I$454:I$463&lt;&gt;"")))</f>
        <v/>
      </c>
      <c r="J322" s="86" t="str">
        <f t="shared" si="15"/>
        <v/>
      </c>
      <c r="K322" s="87" t="str" cm="1">
        <f t="array" ref="K322">IF(M563="","",
M563*LOOKUP($F322,_xlfn._xlws.FILTER($F$468:$F$477,G$468:G$477&lt;&gt;""),_xlfn._xlws.FILTER(G$468:G$477,G$468:G$477&lt;&gt;"")))</f>
        <v/>
      </c>
      <c r="L322" s="83" t="str">
        <f t="shared" si="16"/>
        <v/>
      </c>
      <c r="M322" s="76" t="str">
        <f t="shared" si="14"/>
        <v/>
      </c>
      <c r="N322" s="12"/>
      <c r="O322" s="24">
        <v>47727</v>
      </c>
      <c r="P322" s="84" t="str">
        <f t="shared" si="17"/>
        <v/>
      </c>
      <c r="Q322" s="84" t="str">
        <f t="shared" si="18"/>
        <v/>
      </c>
      <c r="R322" s="84" t="str">
        <f t="shared" si="19"/>
        <v/>
      </c>
      <c r="S322" s="84" t="str">
        <f t="shared" si="20"/>
        <v/>
      </c>
      <c r="T322" s="84" t="str">
        <f t="shared" si="21"/>
        <v/>
      </c>
      <c r="U322" s="76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0" t="str" cm="1">
        <f t="array" ref="G323">IF(G564="","",
G564*LOOKUP($F323,_xlfn._xlws.FILTER($F$454:$F$463,G$454:G$463&lt;&gt;""),_xlfn._xlws.FILTER(G$454:G$463,G$454:G$463&lt;&gt;"")))</f>
        <v/>
      </c>
      <c r="H323" s="80" t="str" cm="1">
        <f t="array" ref="H323">IF(H564="","",
H564*LOOKUP($F323,_xlfn._xlws.FILTER($F$454:$F$463,H$454:H$463&lt;&gt;""),_xlfn._xlws.FILTER(H$454:H$463,H$454:H$463&lt;&gt;"")))</f>
        <v/>
      </c>
      <c r="I323" s="80" t="str" cm="1">
        <f t="array" ref="I323">IF(I564="","",
I564*LOOKUP($F323,_xlfn._xlws.FILTER($F$454:$F$463,I$454:I$463&lt;&gt;""),_xlfn._xlws.FILTER(I$454:I$463,I$454:I$463&lt;&gt;"")))</f>
        <v/>
      </c>
      <c r="J323" s="86" t="str">
        <f t="shared" si="15"/>
        <v/>
      </c>
      <c r="K323" s="87" t="str" cm="1">
        <f t="array" ref="K323">IF(M564="","",
M564*LOOKUP($F323,_xlfn._xlws.FILTER($F$468:$F$477,G$468:G$477&lt;&gt;""),_xlfn._xlws.FILTER(G$468:G$477,G$468:G$477&lt;&gt;"")))</f>
        <v/>
      </c>
      <c r="L323" s="83" t="str">
        <f t="shared" si="16"/>
        <v/>
      </c>
      <c r="M323" s="76" t="str">
        <f t="shared" si="14"/>
        <v/>
      </c>
      <c r="N323" s="12"/>
      <c r="O323" s="24">
        <v>47757</v>
      </c>
      <c r="P323" s="84" t="str">
        <f t="shared" si="17"/>
        <v/>
      </c>
      <c r="Q323" s="84" t="str">
        <f t="shared" si="18"/>
        <v/>
      </c>
      <c r="R323" s="84" t="str">
        <f t="shared" si="19"/>
        <v/>
      </c>
      <c r="S323" s="84" t="str">
        <f t="shared" si="20"/>
        <v/>
      </c>
      <c r="T323" s="84" t="str">
        <f t="shared" si="21"/>
        <v/>
      </c>
      <c r="U323" s="76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0" t="str" cm="1">
        <f t="array" ref="G324">IF(G565="","",
G565*LOOKUP($F324,_xlfn._xlws.FILTER($F$454:$F$463,G$454:G$463&lt;&gt;""),_xlfn._xlws.FILTER(G$454:G$463,G$454:G$463&lt;&gt;"")))</f>
        <v/>
      </c>
      <c r="H324" s="80" t="str" cm="1">
        <f t="array" ref="H324">IF(H565="","",
H565*LOOKUP($F324,_xlfn._xlws.FILTER($F$454:$F$463,H$454:H$463&lt;&gt;""),_xlfn._xlws.FILTER(H$454:H$463,H$454:H$463&lt;&gt;"")))</f>
        <v/>
      </c>
      <c r="I324" s="80" t="str" cm="1">
        <f t="array" ref="I324">IF(I565="","",
I565*LOOKUP($F324,_xlfn._xlws.FILTER($F$454:$F$463,I$454:I$463&lt;&gt;""),_xlfn._xlws.FILTER(I$454:I$463,I$454:I$463&lt;&gt;"")))</f>
        <v/>
      </c>
      <c r="J324" s="86" t="str">
        <f t="shared" si="15"/>
        <v/>
      </c>
      <c r="K324" s="87" t="str" cm="1">
        <f t="array" ref="K324">IF(M565="","",
M565*LOOKUP($F324,_xlfn._xlws.FILTER($F$468:$F$477,G$468:G$477&lt;&gt;""),_xlfn._xlws.FILTER(G$468:G$477,G$468:G$477&lt;&gt;"")))</f>
        <v/>
      </c>
      <c r="L324" s="83" t="str">
        <f t="shared" si="16"/>
        <v/>
      </c>
      <c r="M324" s="76" t="str">
        <f t="shared" si="14"/>
        <v/>
      </c>
      <c r="N324" s="12"/>
      <c r="O324" s="24">
        <v>47788</v>
      </c>
      <c r="P324" s="84" t="str">
        <f t="shared" si="17"/>
        <v/>
      </c>
      <c r="Q324" s="84" t="str">
        <f t="shared" si="18"/>
        <v/>
      </c>
      <c r="R324" s="84" t="str">
        <f t="shared" si="19"/>
        <v/>
      </c>
      <c r="S324" s="84" t="str">
        <f t="shared" si="20"/>
        <v/>
      </c>
      <c r="T324" s="84" t="str">
        <f t="shared" si="21"/>
        <v/>
      </c>
      <c r="U324" s="76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0" t="str" cm="1">
        <f t="array" ref="G325">IF(G566="","",
G566*LOOKUP($F325,_xlfn._xlws.FILTER($F$454:$F$463,G$454:G$463&lt;&gt;""),_xlfn._xlws.FILTER(G$454:G$463,G$454:G$463&lt;&gt;"")))</f>
        <v/>
      </c>
      <c r="H325" s="80" t="str" cm="1">
        <f t="array" ref="H325">IF(H566="","",
H566*LOOKUP($F325,_xlfn._xlws.FILTER($F$454:$F$463,H$454:H$463&lt;&gt;""),_xlfn._xlws.FILTER(H$454:H$463,H$454:H$463&lt;&gt;"")))</f>
        <v/>
      </c>
      <c r="I325" s="80" t="str" cm="1">
        <f t="array" ref="I325">IF(I566="","",
I566*LOOKUP($F325,_xlfn._xlws.FILTER($F$454:$F$463,I$454:I$463&lt;&gt;""),_xlfn._xlws.FILTER(I$454:I$463,I$454:I$463&lt;&gt;"")))</f>
        <v/>
      </c>
      <c r="J325" s="86" t="str">
        <f t="shared" si="15"/>
        <v/>
      </c>
      <c r="K325" s="87" t="str" cm="1">
        <f t="array" ref="K325">IF(M566="","",
M566*LOOKUP($F325,_xlfn._xlws.FILTER($F$468:$F$477,G$468:G$477&lt;&gt;""),_xlfn._xlws.FILTER(G$468:G$477,G$468:G$477&lt;&gt;"")))</f>
        <v/>
      </c>
      <c r="L325" s="83" t="str">
        <f t="shared" si="16"/>
        <v/>
      </c>
      <c r="M325" s="76" t="str">
        <f t="shared" si="14"/>
        <v/>
      </c>
      <c r="N325" s="12"/>
      <c r="O325" s="24">
        <v>47818</v>
      </c>
      <c r="P325" s="84" t="str">
        <f t="shared" si="17"/>
        <v/>
      </c>
      <c r="Q325" s="84" t="str">
        <f t="shared" si="18"/>
        <v/>
      </c>
      <c r="R325" s="84" t="str">
        <f t="shared" si="19"/>
        <v/>
      </c>
      <c r="S325" s="84" t="str">
        <f t="shared" si="20"/>
        <v/>
      </c>
      <c r="T325" s="84" t="str">
        <f t="shared" si="21"/>
        <v/>
      </c>
      <c r="U325" s="76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0" t="str" cm="1">
        <f t="array" ref="G326">IF(G567="","",
G567*LOOKUP($F326,_xlfn._xlws.FILTER($F$454:$F$463,G$454:G$463&lt;&gt;""),_xlfn._xlws.FILTER(G$454:G$463,G$454:G$463&lt;&gt;"")))</f>
        <v/>
      </c>
      <c r="H326" s="80" t="str" cm="1">
        <f t="array" ref="H326">IF(H567="","",
H567*LOOKUP($F326,_xlfn._xlws.FILTER($F$454:$F$463,H$454:H$463&lt;&gt;""),_xlfn._xlws.FILTER(H$454:H$463,H$454:H$463&lt;&gt;"")))</f>
        <v/>
      </c>
      <c r="I326" s="80" t="str" cm="1">
        <f t="array" ref="I326">IF(I567="","",
I567*LOOKUP($F326,_xlfn._xlws.FILTER($F$454:$F$463,I$454:I$463&lt;&gt;""),_xlfn._xlws.FILTER(I$454:I$463,I$454:I$463&lt;&gt;"")))</f>
        <v/>
      </c>
      <c r="J326" s="86" t="str">
        <f t="shared" si="15"/>
        <v/>
      </c>
      <c r="K326" s="87" t="str" cm="1">
        <f t="array" ref="K326">IF(M567="","",
M567*LOOKUP($F326,_xlfn._xlws.FILTER($F$468:$F$477,G$468:G$477&lt;&gt;""),_xlfn._xlws.FILTER(G$468:G$477,G$468:G$477&lt;&gt;"")))</f>
        <v/>
      </c>
      <c r="L326" s="83" t="str">
        <f t="shared" si="16"/>
        <v/>
      </c>
      <c r="M326" s="76" t="str">
        <f t="shared" si="14"/>
        <v/>
      </c>
      <c r="N326" s="12"/>
      <c r="O326" s="24">
        <v>47849</v>
      </c>
      <c r="P326" s="84" t="str">
        <f t="shared" si="17"/>
        <v/>
      </c>
      <c r="Q326" s="84" t="str">
        <f t="shared" si="18"/>
        <v/>
      </c>
      <c r="R326" s="84" t="str">
        <f t="shared" si="19"/>
        <v/>
      </c>
      <c r="S326" s="84" t="str">
        <f t="shared" si="20"/>
        <v/>
      </c>
      <c r="T326" s="84" t="str">
        <f t="shared" si="21"/>
        <v/>
      </c>
      <c r="U326" s="76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0" t="str" cm="1">
        <f t="array" ref="G327">IF(G568="","",
G568*LOOKUP($F327,_xlfn._xlws.FILTER($F$454:$F$463,G$454:G$463&lt;&gt;""),_xlfn._xlws.FILTER(G$454:G$463,G$454:G$463&lt;&gt;"")))</f>
        <v/>
      </c>
      <c r="H327" s="80" t="str" cm="1">
        <f t="array" ref="H327">IF(H568="","",
H568*LOOKUP($F327,_xlfn._xlws.FILTER($F$454:$F$463,H$454:H$463&lt;&gt;""),_xlfn._xlws.FILTER(H$454:H$463,H$454:H$463&lt;&gt;"")))</f>
        <v/>
      </c>
      <c r="I327" s="80" t="str" cm="1">
        <f t="array" ref="I327">IF(I568="","",
I568*LOOKUP($F327,_xlfn._xlws.FILTER($F$454:$F$463,I$454:I$463&lt;&gt;""),_xlfn._xlws.FILTER(I$454:I$463,I$454:I$463&lt;&gt;"")))</f>
        <v/>
      </c>
      <c r="J327" s="86" t="str">
        <f t="shared" si="15"/>
        <v/>
      </c>
      <c r="K327" s="87" t="str" cm="1">
        <f t="array" ref="K327">IF(M568="","",
M568*LOOKUP($F327,_xlfn._xlws.FILTER($F$468:$F$477,G$468:G$477&lt;&gt;""),_xlfn._xlws.FILTER(G$468:G$477,G$468:G$477&lt;&gt;"")))</f>
        <v/>
      </c>
      <c r="L327" s="83" t="str">
        <f t="shared" si="16"/>
        <v/>
      </c>
      <c r="M327" s="76" t="str">
        <f t="shared" si="14"/>
        <v/>
      </c>
      <c r="N327" s="12"/>
      <c r="O327" s="24">
        <v>47880</v>
      </c>
      <c r="P327" s="84" t="str">
        <f t="shared" si="17"/>
        <v/>
      </c>
      <c r="Q327" s="84" t="str">
        <f t="shared" si="18"/>
        <v/>
      </c>
      <c r="R327" s="84" t="str">
        <f t="shared" si="19"/>
        <v/>
      </c>
      <c r="S327" s="84" t="str">
        <f t="shared" si="20"/>
        <v/>
      </c>
      <c r="T327" s="84" t="str">
        <f t="shared" si="21"/>
        <v/>
      </c>
      <c r="U327" s="76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0" t="str" cm="1">
        <f t="array" ref="G328">IF(G569="","",
G569*LOOKUP($F328,_xlfn._xlws.FILTER($F$454:$F$463,G$454:G$463&lt;&gt;""),_xlfn._xlws.FILTER(G$454:G$463,G$454:G$463&lt;&gt;"")))</f>
        <v/>
      </c>
      <c r="H328" s="80" t="str" cm="1">
        <f t="array" ref="H328">IF(H569="","",
H569*LOOKUP($F328,_xlfn._xlws.FILTER($F$454:$F$463,H$454:H$463&lt;&gt;""),_xlfn._xlws.FILTER(H$454:H$463,H$454:H$463&lt;&gt;"")))</f>
        <v/>
      </c>
      <c r="I328" s="80" t="str" cm="1">
        <f t="array" ref="I328">IF(I569="","",
I569*LOOKUP($F328,_xlfn._xlws.FILTER($F$454:$F$463,I$454:I$463&lt;&gt;""),_xlfn._xlws.FILTER(I$454:I$463,I$454:I$463&lt;&gt;"")))</f>
        <v/>
      </c>
      <c r="J328" s="86" t="str">
        <f t="shared" si="15"/>
        <v/>
      </c>
      <c r="K328" s="87" t="str" cm="1">
        <f t="array" ref="K328">IF(M569="","",
M569*LOOKUP($F328,_xlfn._xlws.FILTER($F$468:$F$477,G$468:G$477&lt;&gt;""),_xlfn._xlws.FILTER(G$468:G$477,G$468:G$477&lt;&gt;"")))</f>
        <v/>
      </c>
      <c r="L328" s="83" t="str">
        <f t="shared" si="16"/>
        <v/>
      </c>
      <c r="M328" s="76" t="str">
        <f t="shared" si="14"/>
        <v/>
      </c>
      <c r="N328" s="12"/>
      <c r="O328" s="24">
        <v>47908</v>
      </c>
      <c r="P328" s="84" t="str">
        <f t="shared" si="17"/>
        <v/>
      </c>
      <c r="Q328" s="84" t="str">
        <f t="shared" si="18"/>
        <v/>
      </c>
      <c r="R328" s="84" t="str">
        <f t="shared" si="19"/>
        <v/>
      </c>
      <c r="S328" s="84" t="str">
        <f t="shared" si="20"/>
        <v/>
      </c>
      <c r="T328" s="84" t="str">
        <f t="shared" si="21"/>
        <v/>
      </c>
      <c r="U328" s="76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0" t="str" cm="1">
        <f t="array" ref="G329">IF(G570="","",
G570*LOOKUP($F329,_xlfn._xlws.FILTER($F$454:$F$463,G$454:G$463&lt;&gt;""),_xlfn._xlws.FILTER(G$454:G$463,G$454:G$463&lt;&gt;"")))</f>
        <v/>
      </c>
      <c r="H329" s="80" t="str" cm="1">
        <f t="array" ref="H329">IF(H570="","",
H570*LOOKUP($F329,_xlfn._xlws.FILTER($F$454:$F$463,H$454:H$463&lt;&gt;""),_xlfn._xlws.FILTER(H$454:H$463,H$454:H$463&lt;&gt;"")))</f>
        <v/>
      </c>
      <c r="I329" s="80" t="str" cm="1">
        <f t="array" ref="I329">IF(I570="","",
I570*LOOKUP($F329,_xlfn._xlws.FILTER($F$454:$F$463,I$454:I$463&lt;&gt;""),_xlfn._xlws.FILTER(I$454:I$463,I$454:I$463&lt;&gt;"")))</f>
        <v/>
      </c>
      <c r="J329" s="86" t="str">
        <f t="shared" si="15"/>
        <v/>
      </c>
      <c r="K329" s="87" t="str" cm="1">
        <f t="array" ref="K329">IF(M570="","",
M570*LOOKUP($F329,_xlfn._xlws.FILTER($F$468:$F$477,G$468:G$477&lt;&gt;""),_xlfn._xlws.FILTER(G$468:G$477,G$468:G$477&lt;&gt;"")))</f>
        <v/>
      </c>
      <c r="L329" s="83" t="str">
        <f t="shared" si="16"/>
        <v/>
      </c>
      <c r="M329" s="76" t="str">
        <f t="shared" si="14"/>
        <v/>
      </c>
      <c r="N329" s="12"/>
      <c r="O329" s="24">
        <v>47939</v>
      </c>
      <c r="P329" s="84" t="str">
        <f t="shared" si="17"/>
        <v/>
      </c>
      <c r="Q329" s="84" t="str">
        <f t="shared" si="18"/>
        <v/>
      </c>
      <c r="R329" s="84" t="str">
        <f t="shared" si="19"/>
        <v/>
      </c>
      <c r="S329" s="84" t="str">
        <f t="shared" si="20"/>
        <v/>
      </c>
      <c r="T329" s="84" t="str">
        <f t="shared" si="21"/>
        <v/>
      </c>
      <c r="U329" s="76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0" t="str" cm="1">
        <f t="array" ref="G330">IF(G571="","",
G571*LOOKUP($F330,_xlfn._xlws.FILTER($F$454:$F$463,G$454:G$463&lt;&gt;""),_xlfn._xlws.FILTER(G$454:G$463,G$454:G$463&lt;&gt;"")))</f>
        <v/>
      </c>
      <c r="H330" s="80" t="str" cm="1">
        <f t="array" ref="H330">IF(H571="","",
H571*LOOKUP($F330,_xlfn._xlws.FILTER($F$454:$F$463,H$454:H$463&lt;&gt;""),_xlfn._xlws.FILTER(H$454:H$463,H$454:H$463&lt;&gt;"")))</f>
        <v/>
      </c>
      <c r="I330" s="80" t="str" cm="1">
        <f t="array" ref="I330">IF(I571="","",
I571*LOOKUP($F330,_xlfn._xlws.FILTER($F$454:$F$463,I$454:I$463&lt;&gt;""),_xlfn._xlws.FILTER(I$454:I$463,I$454:I$463&lt;&gt;"")))</f>
        <v/>
      </c>
      <c r="J330" s="86" t="str">
        <f t="shared" si="15"/>
        <v/>
      </c>
      <c r="K330" s="87" t="str" cm="1">
        <f t="array" ref="K330">IF(M571="","",
M571*LOOKUP($F330,_xlfn._xlws.FILTER($F$468:$F$477,G$468:G$477&lt;&gt;""),_xlfn._xlws.FILTER(G$468:G$477,G$468:G$477&lt;&gt;"")))</f>
        <v/>
      </c>
      <c r="L330" s="83" t="str">
        <f t="shared" si="16"/>
        <v/>
      </c>
      <c r="M330" s="76" t="str">
        <f t="shared" si="14"/>
        <v/>
      </c>
      <c r="N330" s="12"/>
      <c r="O330" s="24">
        <v>47969</v>
      </c>
      <c r="P330" s="84" t="str">
        <f t="shared" si="17"/>
        <v/>
      </c>
      <c r="Q330" s="84" t="str">
        <f t="shared" si="18"/>
        <v/>
      </c>
      <c r="R330" s="84" t="str">
        <f t="shared" si="19"/>
        <v/>
      </c>
      <c r="S330" s="84" t="str">
        <f t="shared" si="20"/>
        <v/>
      </c>
      <c r="T330" s="84" t="str">
        <f t="shared" si="21"/>
        <v/>
      </c>
      <c r="U330" s="76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0" t="str" cm="1">
        <f t="array" ref="G331">IF(G572="","",
G572*LOOKUP($F331,_xlfn._xlws.FILTER($F$454:$F$463,G$454:G$463&lt;&gt;""),_xlfn._xlws.FILTER(G$454:G$463,G$454:G$463&lt;&gt;"")))</f>
        <v/>
      </c>
      <c r="H331" s="80" t="str" cm="1">
        <f t="array" ref="H331">IF(H572="","",
H572*LOOKUP($F331,_xlfn._xlws.FILTER($F$454:$F$463,H$454:H$463&lt;&gt;""),_xlfn._xlws.FILTER(H$454:H$463,H$454:H$463&lt;&gt;"")))</f>
        <v/>
      </c>
      <c r="I331" s="80" t="str" cm="1">
        <f t="array" ref="I331">IF(I572="","",
I572*LOOKUP($F331,_xlfn._xlws.FILTER($F$454:$F$463,I$454:I$463&lt;&gt;""),_xlfn._xlws.FILTER(I$454:I$463,I$454:I$463&lt;&gt;"")))</f>
        <v/>
      </c>
      <c r="J331" s="86" t="str">
        <f t="shared" si="15"/>
        <v/>
      </c>
      <c r="K331" s="87" t="str" cm="1">
        <f t="array" ref="K331">IF(M572="","",
M572*LOOKUP($F331,_xlfn._xlws.FILTER($F$468:$F$477,G$468:G$477&lt;&gt;""),_xlfn._xlws.FILTER(G$468:G$477,G$468:G$477&lt;&gt;"")))</f>
        <v/>
      </c>
      <c r="L331" s="83" t="str">
        <f t="shared" si="16"/>
        <v/>
      </c>
      <c r="M331" s="76" t="str">
        <f t="shared" si="14"/>
        <v/>
      </c>
      <c r="N331" s="12"/>
      <c r="O331" s="24">
        <v>48000</v>
      </c>
      <c r="P331" s="84" t="str">
        <f t="shared" si="17"/>
        <v/>
      </c>
      <c r="Q331" s="84" t="str">
        <f t="shared" si="18"/>
        <v/>
      </c>
      <c r="R331" s="84" t="str">
        <f t="shared" si="19"/>
        <v/>
      </c>
      <c r="S331" s="84" t="str">
        <f t="shared" si="20"/>
        <v/>
      </c>
      <c r="T331" s="84" t="str">
        <f t="shared" si="21"/>
        <v/>
      </c>
      <c r="U331" s="76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0" t="str" cm="1">
        <f t="array" ref="G332">IF(G573="","",
G573*LOOKUP($F332,_xlfn._xlws.FILTER($F$454:$F$463,G$454:G$463&lt;&gt;""),_xlfn._xlws.FILTER(G$454:G$463,G$454:G$463&lt;&gt;"")))</f>
        <v/>
      </c>
      <c r="H332" s="80" t="str" cm="1">
        <f t="array" ref="H332">IF(H573="","",
H573*LOOKUP($F332,_xlfn._xlws.FILTER($F$454:$F$463,H$454:H$463&lt;&gt;""),_xlfn._xlws.FILTER(H$454:H$463,H$454:H$463&lt;&gt;"")))</f>
        <v/>
      </c>
      <c r="I332" s="80" t="str" cm="1">
        <f t="array" ref="I332">IF(I573="","",
I573*LOOKUP($F332,_xlfn._xlws.FILTER($F$454:$F$463,I$454:I$463&lt;&gt;""),_xlfn._xlws.FILTER(I$454:I$463,I$454:I$463&lt;&gt;"")))</f>
        <v/>
      </c>
      <c r="J332" s="86" t="str">
        <f t="shared" si="15"/>
        <v/>
      </c>
      <c r="K332" s="87" t="str" cm="1">
        <f t="array" ref="K332">IF(M573="","",
M573*LOOKUP($F332,_xlfn._xlws.FILTER($F$468:$F$477,G$468:G$477&lt;&gt;""),_xlfn._xlws.FILTER(G$468:G$477,G$468:G$477&lt;&gt;"")))</f>
        <v/>
      </c>
      <c r="L332" s="83" t="str">
        <f t="shared" si="16"/>
        <v/>
      </c>
      <c r="M332" s="76" t="str">
        <f t="shared" si="14"/>
        <v/>
      </c>
      <c r="N332" s="12"/>
      <c r="O332" s="24">
        <v>48030</v>
      </c>
      <c r="P332" s="84" t="str">
        <f t="shared" si="17"/>
        <v/>
      </c>
      <c r="Q332" s="84" t="str">
        <f t="shared" si="18"/>
        <v/>
      </c>
      <c r="R332" s="84" t="str">
        <f t="shared" si="19"/>
        <v/>
      </c>
      <c r="S332" s="84" t="str">
        <f t="shared" si="20"/>
        <v/>
      </c>
      <c r="T332" s="84" t="str">
        <f t="shared" si="21"/>
        <v/>
      </c>
      <c r="U332" s="76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0" t="str" cm="1">
        <f t="array" ref="G333">IF(G574="","",
G574*LOOKUP($F333,_xlfn._xlws.FILTER($F$454:$F$463,G$454:G$463&lt;&gt;""),_xlfn._xlws.FILTER(G$454:G$463,G$454:G$463&lt;&gt;"")))</f>
        <v/>
      </c>
      <c r="H333" s="80" t="str" cm="1">
        <f t="array" ref="H333">IF(H574="","",
H574*LOOKUP($F333,_xlfn._xlws.FILTER($F$454:$F$463,H$454:H$463&lt;&gt;""),_xlfn._xlws.FILTER(H$454:H$463,H$454:H$463&lt;&gt;"")))</f>
        <v/>
      </c>
      <c r="I333" s="80" t="str" cm="1">
        <f t="array" ref="I333">IF(I574="","",
I574*LOOKUP($F333,_xlfn._xlws.FILTER($F$454:$F$463,I$454:I$463&lt;&gt;""),_xlfn._xlws.FILTER(I$454:I$463,I$454:I$463&lt;&gt;"")))</f>
        <v/>
      </c>
      <c r="J333" s="86" t="str">
        <f t="shared" si="15"/>
        <v/>
      </c>
      <c r="K333" s="87" t="str" cm="1">
        <f t="array" ref="K333">IF(M574="","",
M574*LOOKUP($F333,_xlfn._xlws.FILTER($F$468:$F$477,G$468:G$477&lt;&gt;""),_xlfn._xlws.FILTER(G$468:G$477,G$468:G$477&lt;&gt;"")))</f>
        <v/>
      </c>
      <c r="L333" s="83" t="str">
        <f t="shared" si="16"/>
        <v/>
      </c>
      <c r="M333" s="76" t="str">
        <f t="shared" si="14"/>
        <v/>
      </c>
      <c r="N333" s="12"/>
      <c r="O333" s="24">
        <v>48061</v>
      </c>
      <c r="P333" s="84" t="str">
        <f t="shared" si="17"/>
        <v/>
      </c>
      <c r="Q333" s="84" t="str">
        <f t="shared" si="18"/>
        <v/>
      </c>
      <c r="R333" s="84" t="str">
        <f t="shared" si="19"/>
        <v/>
      </c>
      <c r="S333" s="84" t="str">
        <f t="shared" si="20"/>
        <v/>
      </c>
      <c r="T333" s="84" t="str">
        <f t="shared" si="21"/>
        <v/>
      </c>
      <c r="U333" s="76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0" t="str" cm="1">
        <f t="array" ref="G334">IF(G575="","",
G575*LOOKUP($F334,_xlfn._xlws.FILTER($F$454:$F$463,G$454:G$463&lt;&gt;""),_xlfn._xlws.FILTER(G$454:G$463,G$454:G$463&lt;&gt;"")))</f>
        <v/>
      </c>
      <c r="H334" s="80" t="str" cm="1">
        <f t="array" ref="H334">IF(H575="","",
H575*LOOKUP($F334,_xlfn._xlws.FILTER($F$454:$F$463,H$454:H$463&lt;&gt;""),_xlfn._xlws.FILTER(H$454:H$463,H$454:H$463&lt;&gt;"")))</f>
        <v/>
      </c>
      <c r="I334" s="80" t="str" cm="1">
        <f t="array" ref="I334">IF(I575="","",
I575*LOOKUP($F334,_xlfn._xlws.FILTER($F$454:$F$463,I$454:I$463&lt;&gt;""),_xlfn._xlws.FILTER(I$454:I$463,I$454:I$463&lt;&gt;"")))</f>
        <v/>
      </c>
      <c r="J334" s="86" t="str">
        <f t="shared" si="15"/>
        <v/>
      </c>
      <c r="K334" s="87" t="str" cm="1">
        <f t="array" ref="K334">IF(M575="","",
M575*LOOKUP($F334,_xlfn._xlws.FILTER($F$468:$F$477,G$468:G$477&lt;&gt;""),_xlfn._xlws.FILTER(G$468:G$477,G$468:G$477&lt;&gt;"")))</f>
        <v/>
      </c>
      <c r="L334" s="83" t="str">
        <f t="shared" si="16"/>
        <v/>
      </c>
      <c r="M334" s="76" t="str">
        <f t="shared" si="14"/>
        <v/>
      </c>
      <c r="N334" s="12"/>
      <c r="O334" s="24">
        <v>48092</v>
      </c>
      <c r="P334" s="84" t="str">
        <f t="shared" si="17"/>
        <v/>
      </c>
      <c r="Q334" s="84" t="str">
        <f t="shared" si="18"/>
        <v/>
      </c>
      <c r="R334" s="84" t="str">
        <f t="shared" si="19"/>
        <v/>
      </c>
      <c r="S334" s="84" t="str">
        <f t="shared" si="20"/>
        <v/>
      </c>
      <c r="T334" s="84" t="str">
        <f t="shared" si="21"/>
        <v/>
      </c>
      <c r="U334" s="76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0" t="str" cm="1">
        <f t="array" ref="G335">IF(G576="","",
G576*LOOKUP($F335,_xlfn._xlws.FILTER($F$454:$F$463,G$454:G$463&lt;&gt;""),_xlfn._xlws.FILTER(G$454:G$463,G$454:G$463&lt;&gt;"")))</f>
        <v/>
      </c>
      <c r="H335" s="80" t="str" cm="1">
        <f t="array" ref="H335">IF(H576="","",
H576*LOOKUP($F335,_xlfn._xlws.FILTER($F$454:$F$463,H$454:H$463&lt;&gt;""),_xlfn._xlws.FILTER(H$454:H$463,H$454:H$463&lt;&gt;"")))</f>
        <v/>
      </c>
      <c r="I335" s="80" t="str" cm="1">
        <f t="array" ref="I335">IF(I576="","",
I576*LOOKUP($F335,_xlfn._xlws.FILTER($F$454:$F$463,I$454:I$463&lt;&gt;""),_xlfn._xlws.FILTER(I$454:I$463,I$454:I$463&lt;&gt;"")))</f>
        <v/>
      </c>
      <c r="J335" s="86" t="str">
        <f t="shared" si="15"/>
        <v/>
      </c>
      <c r="K335" s="87" t="str" cm="1">
        <f t="array" ref="K335">IF(M576="","",
M576*LOOKUP($F335,_xlfn._xlws.FILTER($F$468:$F$477,G$468:G$477&lt;&gt;""),_xlfn._xlws.FILTER(G$468:G$477,G$468:G$477&lt;&gt;"")))</f>
        <v/>
      </c>
      <c r="L335" s="83" t="str">
        <f t="shared" si="16"/>
        <v/>
      </c>
      <c r="M335" s="76" t="str">
        <f t="shared" si="14"/>
        <v/>
      </c>
      <c r="N335" s="12"/>
      <c r="O335" s="24">
        <v>48122</v>
      </c>
      <c r="P335" s="84" t="str">
        <f t="shared" si="17"/>
        <v/>
      </c>
      <c r="Q335" s="84" t="str">
        <f t="shared" si="18"/>
        <v/>
      </c>
      <c r="R335" s="84" t="str">
        <f t="shared" si="19"/>
        <v/>
      </c>
      <c r="S335" s="84" t="str">
        <f t="shared" si="20"/>
        <v/>
      </c>
      <c r="T335" s="84" t="str">
        <f t="shared" si="21"/>
        <v/>
      </c>
      <c r="U335" s="76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0" t="str" cm="1">
        <f t="array" ref="G336">IF(G577="","",
G577*LOOKUP($F336,_xlfn._xlws.FILTER($F$454:$F$463,G$454:G$463&lt;&gt;""),_xlfn._xlws.FILTER(G$454:G$463,G$454:G$463&lt;&gt;"")))</f>
        <v/>
      </c>
      <c r="H336" s="80" t="str" cm="1">
        <f t="array" ref="H336">IF(H577="","",
H577*LOOKUP($F336,_xlfn._xlws.FILTER($F$454:$F$463,H$454:H$463&lt;&gt;""),_xlfn._xlws.FILTER(H$454:H$463,H$454:H$463&lt;&gt;"")))</f>
        <v/>
      </c>
      <c r="I336" s="80" t="str" cm="1">
        <f t="array" ref="I336">IF(I577="","",
I577*LOOKUP($F336,_xlfn._xlws.FILTER($F$454:$F$463,I$454:I$463&lt;&gt;""),_xlfn._xlws.FILTER(I$454:I$463,I$454:I$463&lt;&gt;"")))</f>
        <v/>
      </c>
      <c r="J336" s="86" t="str">
        <f t="shared" si="15"/>
        <v/>
      </c>
      <c r="K336" s="87" t="str" cm="1">
        <f t="array" ref="K336">IF(M577="","",
M577*LOOKUP($F336,_xlfn._xlws.FILTER($F$468:$F$477,G$468:G$477&lt;&gt;""),_xlfn._xlws.FILTER(G$468:G$477,G$468:G$477&lt;&gt;"")))</f>
        <v/>
      </c>
      <c r="L336" s="83" t="str">
        <f t="shared" si="16"/>
        <v/>
      </c>
      <c r="M336" s="76" t="str">
        <f t="shared" si="14"/>
        <v/>
      </c>
      <c r="N336" s="12"/>
      <c r="O336" s="24">
        <v>48153</v>
      </c>
      <c r="P336" s="84" t="str">
        <f t="shared" si="17"/>
        <v/>
      </c>
      <c r="Q336" s="84" t="str">
        <f t="shared" si="18"/>
        <v/>
      </c>
      <c r="R336" s="84" t="str">
        <f t="shared" si="19"/>
        <v/>
      </c>
      <c r="S336" s="84" t="str">
        <f t="shared" si="20"/>
        <v/>
      </c>
      <c r="T336" s="84" t="str">
        <f t="shared" si="21"/>
        <v/>
      </c>
      <c r="U336" s="76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0" t="str" cm="1">
        <f t="array" ref="G337">IF(G578="","",
G578*LOOKUP($F337,_xlfn._xlws.FILTER($F$454:$F$463,G$454:G$463&lt;&gt;""),_xlfn._xlws.FILTER(G$454:G$463,G$454:G$463&lt;&gt;"")))</f>
        <v/>
      </c>
      <c r="H337" s="80" t="str" cm="1">
        <f t="array" ref="H337">IF(H578="","",
H578*LOOKUP($F337,_xlfn._xlws.FILTER($F$454:$F$463,H$454:H$463&lt;&gt;""),_xlfn._xlws.FILTER(H$454:H$463,H$454:H$463&lt;&gt;"")))</f>
        <v/>
      </c>
      <c r="I337" s="80" t="str" cm="1">
        <f t="array" ref="I337">IF(I578="","",
I578*LOOKUP($F337,_xlfn._xlws.FILTER($F$454:$F$463,I$454:I$463&lt;&gt;""),_xlfn._xlws.FILTER(I$454:I$463,I$454:I$463&lt;&gt;"")))</f>
        <v/>
      </c>
      <c r="J337" s="86" t="str">
        <f t="shared" si="15"/>
        <v/>
      </c>
      <c r="K337" s="87" t="str" cm="1">
        <f t="array" ref="K337">IF(M578="","",
M578*LOOKUP($F337,_xlfn._xlws.FILTER($F$468:$F$477,G$468:G$477&lt;&gt;""),_xlfn._xlws.FILTER(G$468:G$477,G$468:G$477&lt;&gt;"")))</f>
        <v/>
      </c>
      <c r="L337" s="83" t="str">
        <f t="shared" si="16"/>
        <v/>
      </c>
      <c r="M337" s="76" t="str">
        <f t="shared" si="14"/>
        <v/>
      </c>
      <c r="N337" s="12"/>
      <c r="O337" s="24">
        <v>48183</v>
      </c>
      <c r="P337" s="84" t="str">
        <f t="shared" si="17"/>
        <v/>
      </c>
      <c r="Q337" s="84" t="str">
        <f t="shared" si="18"/>
        <v/>
      </c>
      <c r="R337" s="84" t="str">
        <f t="shared" si="19"/>
        <v/>
      </c>
      <c r="S337" s="84" t="str">
        <f t="shared" si="20"/>
        <v/>
      </c>
      <c r="T337" s="84" t="str">
        <f t="shared" si="21"/>
        <v/>
      </c>
      <c r="U337" s="76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0" t="str" cm="1">
        <f t="array" ref="G338">IF(G579="","",
G579*LOOKUP($F338,_xlfn._xlws.FILTER($F$454:$F$463,G$454:G$463&lt;&gt;""),_xlfn._xlws.FILTER(G$454:G$463,G$454:G$463&lt;&gt;"")))</f>
        <v/>
      </c>
      <c r="H338" s="80" t="str" cm="1">
        <f t="array" ref="H338">IF(H579="","",
H579*LOOKUP($F338,_xlfn._xlws.FILTER($F$454:$F$463,H$454:H$463&lt;&gt;""),_xlfn._xlws.FILTER(H$454:H$463,H$454:H$463&lt;&gt;"")))</f>
        <v/>
      </c>
      <c r="I338" s="80" t="str" cm="1">
        <f t="array" ref="I338">IF(I579="","",
I579*LOOKUP($F338,_xlfn._xlws.FILTER($F$454:$F$463,I$454:I$463&lt;&gt;""),_xlfn._xlws.FILTER(I$454:I$463,I$454:I$463&lt;&gt;"")))</f>
        <v/>
      </c>
      <c r="J338" s="86" t="str">
        <f t="shared" si="15"/>
        <v/>
      </c>
      <c r="K338" s="87" t="str" cm="1">
        <f t="array" ref="K338">IF(M579="","",
M579*LOOKUP($F338,_xlfn._xlws.FILTER($F$468:$F$477,G$468:G$477&lt;&gt;""),_xlfn._xlws.FILTER(G$468:G$477,G$468:G$477&lt;&gt;"")))</f>
        <v/>
      </c>
      <c r="L338" s="83" t="str">
        <f t="shared" si="16"/>
        <v/>
      </c>
      <c r="M338" s="76" t="str">
        <f t="shared" si="14"/>
        <v/>
      </c>
      <c r="N338" s="12"/>
      <c r="O338" s="24">
        <v>48214</v>
      </c>
      <c r="P338" s="84" t="str">
        <f t="shared" si="17"/>
        <v/>
      </c>
      <c r="Q338" s="84" t="str">
        <f t="shared" si="18"/>
        <v/>
      </c>
      <c r="R338" s="84" t="str">
        <f t="shared" si="19"/>
        <v/>
      </c>
      <c r="S338" s="84" t="str">
        <f t="shared" si="20"/>
        <v/>
      </c>
      <c r="T338" s="84" t="str">
        <f t="shared" si="21"/>
        <v/>
      </c>
      <c r="U338" s="76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0" t="str" cm="1">
        <f t="array" ref="G339">IF(G580="","",
G580*LOOKUP($F339,_xlfn._xlws.FILTER($F$454:$F$463,G$454:G$463&lt;&gt;""),_xlfn._xlws.FILTER(G$454:G$463,G$454:G$463&lt;&gt;"")))</f>
        <v/>
      </c>
      <c r="H339" s="80" t="str" cm="1">
        <f t="array" ref="H339">IF(H580="","",
H580*LOOKUP($F339,_xlfn._xlws.FILTER($F$454:$F$463,H$454:H$463&lt;&gt;""),_xlfn._xlws.FILTER(H$454:H$463,H$454:H$463&lt;&gt;"")))</f>
        <v/>
      </c>
      <c r="I339" s="80" t="str" cm="1">
        <f t="array" ref="I339">IF(I580="","",
I580*LOOKUP($F339,_xlfn._xlws.FILTER($F$454:$F$463,I$454:I$463&lt;&gt;""),_xlfn._xlws.FILTER(I$454:I$463,I$454:I$463&lt;&gt;"")))</f>
        <v/>
      </c>
      <c r="J339" s="86" t="str">
        <f t="shared" si="15"/>
        <v/>
      </c>
      <c r="K339" s="87" t="str" cm="1">
        <f t="array" ref="K339">IF(M580="","",
M580*LOOKUP($F339,_xlfn._xlws.FILTER($F$468:$F$477,G$468:G$477&lt;&gt;""),_xlfn._xlws.FILTER(G$468:G$477,G$468:G$477&lt;&gt;"")))</f>
        <v/>
      </c>
      <c r="L339" s="83" t="str">
        <f t="shared" si="16"/>
        <v/>
      </c>
      <c r="M339" s="76" t="str">
        <f t="shared" si="14"/>
        <v/>
      </c>
      <c r="N339" s="12"/>
      <c r="O339" s="24">
        <v>48245</v>
      </c>
      <c r="P339" s="84" t="str">
        <f t="shared" si="17"/>
        <v/>
      </c>
      <c r="Q339" s="84" t="str">
        <f t="shared" si="18"/>
        <v/>
      </c>
      <c r="R339" s="84" t="str">
        <f t="shared" si="19"/>
        <v/>
      </c>
      <c r="S339" s="84" t="str">
        <f t="shared" si="20"/>
        <v/>
      </c>
      <c r="T339" s="84" t="str">
        <f t="shared" si="21"/>
        <v/>
      </c>
      <c r="U339" s="76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0" t="str" cm="1">
        <f t="array" ref="G340">IF(G581="","",
G581*LOOKUP($F340,_xlfn._xlws.FILTER($F$454:$F$463,G$454:G$463&lt;&gt;""),_xlfn._xlws.FILTER(G$454:G$463,G$454:G$463&lt;&gt;"")))</f>
        <v/>
      </c>
      <c r="H340" s="80" t="str" cm="1">
        <f t="array" ref="H340">IF(H581="","",
H581*LOOKUP($F340,_xlfn._xlws.FILTER($F$454:$F$463,H$454:H$463&lt;&gt;""),_xlfn._xlws.FILTER(H$454:H$463,H$454:H$463&lt;&gt;"")))</f>
        <v/>
      </c>
      <c r="I340" s="80" t="str" cm="1">
        <f t="array" ref="I340">IF(I581="","",
I581*LOOKUP($F340,_xlfn._xlws.FILTER($F$454:$F$463,I$454:I$463&lt;&gt;""),_xlfn._xlws.FILTER(I$454:I$463,I$454:I$463&lt;&gt;"")))</f>
        <v/>
      </c>
      <c r="J340" s="86" t="str">
        <f t="shared" si="15"/>
        <v/>
      </c>
      <c r="K340" s="87" t="str" cm="1">
        <f t="array" ref="K340">IF(M581="","",
M581*LOOKUP($F340,_xlfn._xlws.FILTER($F$468:$F$477,G$468:G$477&lt;&gt;""),_xlfn._xlws.FILTER(G$468:G$477,G$468:G$477&lt;&gt;"")))</f>
        <v/>
      </c>
      <c r="L340" s="83" t="str">
        <f t="shared" si="16"/>
        <v/>
      </c>
      <c r="M340" s="76" t="str">
        <f t="shared" si="14"/>
        <v/>
      </c>
      <c r="N340" s="12"/>
      <c r="O340" s="24">
        <v>48274</v>
      </c>
      <c r="P340" s="84" t="str">
        <f t="shared" si="17"/>
        <v/>
      </c>
      <c r="Q340" s="84" t="str">
        <f t="shared" si="18"/>
        <v/>
      </c>
      <c r="R340" s="84" t="str">
        <f t="shared" si="19"/>
        <v/>
      </c>
      <c r="S340" s="84" t="str">
        <f t="shared" si="20"/>
        <v/>
      </c>
      <c r="T340" s="84" t="str">
        <f t="shared" si="21"/>
        <v/>
      </c>
      <c r="U340" s="76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0" t="str" cm="1">
        <f t="array" ref="G341">IF(G582="","",
G582*LOOKUP($F341,_xlfn._xlws.FILTER($F$454:$F$463,G$454:G$463&lt;&gt;""),_xlfn._xlws.FILTER(G$454:G$463,G$454:G$463&lt;&gt;"")))</f>
        <v/>
      </c>
      <c r="H341" s="80" t="str" cm="1">
        <f t="array" ref="H341">IF(H582="","",
H582*LOOKUP($F341,_xlfn._xlws.FILTER($F$454:$F$463,H$454:H$463&lt;&gt;""),_xlfn._xlws.FILTER(H$454:H$463,H$454:H$463&lt;&gt;"")))</f>
        <v/>
      </c>
      <c r="I341" s="80" t="str" cm="1">
        <f t="array" ref="I341">IF(I582="","",
I582*LOOKUP($F341,_xlfn._xlws.FILTER($F$454:$F$463,I$454:I$463&lt;&gt;""),_xlfn._xlws.FILTER(I$454:I$463,I$454:I$463&lt;&gt;"")))</f>
        <v/>
      </c>
      <c r="J341" s="86" t="str">
        <f t="shared" si="15"/>
        <v/>
      </c>
      <c r="K341" s="87" t="str" cm="1">
        <f t="array" ref="K341">IF(M582="","",
M582*LOOKUP($F341,_xlfn._xlws.FILTER($F$468:$F$477,G$468:G$477&lt;&gt;""),_xlfn._xlws.FILTER(G$468:G$477,G$468:G$477&lt;&gt;"")))</f>
        <v/>
      </c>
      <c r="L341" s="83" t="str">
        <f t="shared" si="16"/>
        <v/>
      </c>
      <c r="M341" s="76" t="str">
        <f t="shared" si="14"/>
        <v/>
      </c>
      <c r="N341" s="12"/>
      <c r="O341" s="24">
        <v>48305</v>
      </c>
      <c r="P341" s="84" t="str">
        <f t="shared" si="17"/>
        <v/>
      </c>
      <c r="Q341" s="84" t="str">
        <f t="shared" si="18"/>
        <v/>
      </c>
      <c r="R341" s="84" t="str">
        <f t="shared" si="19"/>
        <v/>
      </c>
      <c r="S341" s="84" t="str">
        <f t="shared" si="20"/>
        <v/>
      </c>
      <c r="T341" s="84" t="str">
        <f t="shared" si="21"/>
        <v/>
      </c>
      <c r="U341" s="76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0" t="str" cm="1">
        <f t="array" ref="G342">IF(G583="","",
G583*LOOKUP($F342,_xlfn._xlws.FILTER($F$454:$F$463,G$454:G$463&lt;&gt;""),_xlfn._xlws.FILTER(G$454:G$463,G$454:G$463&lt;&gt;"")))</f>
        <v/>
      </c>
      <c r="H342" s="80" t="str" cm="1">
        <f t="array" ref="H342">IF(H583="","",
H583*LOOKUP($F342,_xlfn._xlws.FILTER($F$454:$F$463,H$454:H$463&lt;&gt;""),_xlfn._xlws.FILTER(H$454:H$463,H$454:H$463&lt;&gt;"")))</f>
        <v/>
      </c>
      <c r="I342" s="80" t="str" cm="1">
        <f t="array" ref="I342">IF(I583="","",
I583*LOOKUP($F342,_xlfn._xlws.FILTER($F$454:$F$463,I$454:I$463&lt;&gt;""),_xlfn._xlws.FILTER(I$454:I$463,I$454:I$463&lt;&gt;"")))</f>
        <v/>
      </c>
      <c r="J342" s="86" t="str">
        <f t="shared" si="15"/>
        <v/>
      </c>
      <c r="K342" s="87" t="str" cm="1">
        <f t="array" ref="K342">IF(M583="","",
M583*LOOKUP($F342,_xlfn._xlws.FILTER($F$468:$F$477,G$468:G$477&lt;&gt;""),_xlfn._xlws.FILTER(G$468:G$477,G$468:G$477&lt;&gt;"")))</f>
        <v/>
      </c>
      <c r="L342" s="83" t="str">
        <f t="shared" si="16"/>
        <v/>
      </c>
      <c r="M342" s="76" t="str">
        <f t="shared" ref="M342:M405" si="23">IF(L342="","",L342/L341-1)</f>
        <v/>
      </c>
      <c r="N342" s="12"/>
      <c r="O342" s="24">
        <v>48335</v>
      </c>
      <c r="P342" s="84" t="str">
        <f t="shared" si="17"/>
        <v/>
      </c>
      <c r="Q342" s="84" t="str">
        <f t="shared" si="18"/>
        <v/>
      </c>
      <c r="R342" s="84" t="str">
        <f t="shared" si="19"/>
        <v/>
      </c>
      <c r="S342" s="84" t="str">
        <f t="shared" si="20"/>
        <v/>
      </c>
      <c r="T342" s="84" t="str">
        <f t="shared" si="21"/>
        <v/>
      </c>
      <c r="U342" s="76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0" t="str" cm="1">
        <f t="array" ref="G343">IF(G584="","",
G584*LOOKUP($F343,_xlfn._xlws.FILTER($F$454:$F$463,G$454:G$463&lt;&gt;""),_xlfn._xlws.FILTER(G$454:G$463,G$454:G$463&lt;&gt;"")))</f>
        <v/>
      </c>
      <c r="H343" s="80" t="str" cm="1">
        <f t="array" ref="H343">IF(H584="","",
H584*LOOKUP($F343,_xlfn._xlws.FILTER($F$454:$F$463,H$454:H$463&lt;&gt;""),_xlfn._xlws.FILTER(H$454:H$463,H$454:H$463&lt;&gt;"")))</f>
        <v/>
      </c>
      <c r="I343" s="80" t="str" cm="1">
        <f t="array" ref="I343">IF(I584="","",
I584*LOOKUP($F343,_xlfn._xlws.FILTER($F$454:$F$463,I$454:I$463&lt;&gt;""),_xlfn._xlws.FILTER(I$454:I$463,I$454:I$463&lt;&gt;"")))</f>
        <v/>
      </c>
      <c r="J343" s="86" t="str">
        <f t="shared" si="15"/>
        <v/>
      </c>
      <c r="K343" s="87" t="str" cm="1">
        <f t="array" ref="K343">IF(M584="","",
M584*LOOKUP($F343,_xlfn._xlws.FILTER($F$468:$F$477,G$468:G$477&lt;&gt;""),_xlfn._xlws.FILTER(G$468:G$477,G$468:G$477&lt;&gt;"")))</f>
        <v/>
      </c>
      <c r="L343" s="83" t="str">
        <f t="shared" si="16"/>
        <v/>
      </c>
      <c r="M343" s="76" t="str">
        <f t="shared" si="23"/>
        <v/>
      </c>
      <c r="N343" s="12"/>
      <c r="O343" s="24">
        <v>48366</v>
      </c>
      <c r="P343" s="84" t="str">
        <f t="shared" si="17"/>
        <v/>
      </c>
      <c r="Q343" s="84" t="str">
        <f t="shared" si="18"/>
        <v/>
      </c>
      <c r="R343" s="84" t="str">
        <f t="shared" si="19"/>
        <v/>
      </c>
      <c r="S343" s="84" t="str">
        <f t="shared" si="20"/>
        <v/>
      </c>
      <c r="T343" s="84" t="str">
        <f t="shared" si="21"/>
        <v/>
      </c>
      <c r="U343" s="76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0" t="str" cm="1">
        <f t="array" ref="G344">IF(G585="","",
G585*LOOKUP($F344,_xlfn._xlws.FILTER($F$454:$F$463,G$454:G$463&lt;&gt;""),_xlfn._xlws.FILTER(G$454:G$463,G$454:G$463&lt;&gt;"")))</f>
        <v/>
      </c>
      <c r="H344" s="80" t="str" cm="1">
        <f t="array" ref="H344">IF(H585="","",
H585*LOOKUP($F344,_xlfn._xlws.FILTER($F$454:$F$463,H$454:H$463&lt;&gt;""),_xlfn._xlws.FILTER(H$454:H$463,H$454:H$463&lt;&gt;"")))</f>
        <v/>
      </c>
      <c r="I344" s="80" t="str" cm="1">
        <f t="array" ref="I344">IF(I585="","",
I585*LOOKUP($F344,_xlfn._xlws.FILTER($F$454:$F$463,I$454:I$463&lt;&gt;""),_xlfn._xlws.FILTER(I$454:I$463,I$454:I$463&lt;&gt;"")))</f>
        <v/>
      </c>
      <c r="J344" s="86" t="str">
        <f t="shared" si="15"/>
        <v/>
      </c>
      <c r="K344" s="87" t="str" cm="1">
        <f t="array" ref="K344">IF(M585="","",
M585*LOOKUP($F344,_xlfn._xlws.FILTER($F$468:$F$477,G$468:G$477&lt;&gt;""),_xlfn._xlws.FILTER(G$468:G$477,G$468:G$477&lt;&gt;"")))</f>
        <v/>
      </c>
      <c r="L344" s="83" t="str">
        <f t="shared" si="16"/>
        <v/>
      </c>
      <c r="M344" s="76" t="str">
        <f t="shared" si="23"/>
        <v/>
      </c>
      <c r="N344" s="12"/>
      <c r="O344" s="24">
        <v>48396</v>
      </c>
      <c r="P344" s="84" t="str">
        <f t="shared" si="17"/>
        <v/>
      </c>
      <c r="Q344" s="84" t="str">
        <f t="shared" si="18"/>
        <v/>
      </c>
      <c r="R344" s="84" t="str">
        <f t="shared" si="19"/>
        <v/>
      </c>
      <c r="S344" s="84" t="str">
        <f t="shared" si="20"/>
        <v/>
      </c>
      <c r="T344" s="84" t="str">
        <f t="shared" si="21"/>
        <v/>
      </c>
      <c r="U344" s="76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0" t="str" cm="1">
        <f t="array" ref="G345">IF(G586="","",
G586*LOOKUP($F345,_xlfn._xlws.FILTER($F$454:$F$463,G$454:G$463&lt;&gt;""),_xlfn._xlws.FILTER(G$454:G$463,G$454:G$463&lt;&gt;"")))</f>
        <v/>
      </c>
      <c r="H345" s="80" t="str" cm="1">
        <f t="array" ref="H345">IF(H586="","",
H586*LOOKUP($F345,_xlfn._xlws.FILTER($F$454:$F$463,H$454:H$463&lt;&gt;""),_xlfn._xlws.FILTER(H$454:H$463,H$454:H$463&lt;&gt;"")))</f>
        <v/>
      </c>
      <c r="I345" s="80" t="str" cm="1">
        <f t="array" ref="I345">IF(I586="","",
I586*LOOKUP($F345,_xlfn._xlws.FILTER($F$454:$F$463,I$454:I$463&lt;&gt;""),_xlfn._xlws.FILTER(I$454:I$463,I$454:I$463&lt;&gt;"")))</f>
        <v/>
      </c>
      <c r="J345" s="86" t="str">
        <f t="shared" si="15"/>
        <v/>
      </c>
      <c r="K345" s="87" t="str" cm="1">
        <f t="array" ref="K345">IF(M586="","",
M586*LOOKUP($F345,_xlfn._xlws.FILTER($F$468:$F$477,G$468:G$477&lt;&gt;""),_xlfn._xlws.FILTER(G$468:G$477,G$468:G$477&lt;&gt;"")))</f>
        <v/>
      </c>
      <c r="L345" s="83" t="str">
        <f t="shared" si="16"/>
        <v/>
      </c>
      <c r="M345" s="76" t="str">
        <f t="shared" si="23"/>
        <v/>
      </c>
      <c r="N345" s="12"/>
      <c r="O345" s="24">
        <v>48427</v>
      </c>
      <c r="P345" s="84" t="str">
        <f t="shared" si="17"/>
        <v/>
      </c>
      <c r="Q345" s="84" t="str">
        <f t="shared" si="18"/>
        <v/>
      </c>
      <c r="R345" s="84" t="str">
        <f t="shared" si="19"/>
        <v/>
      </c>
      <c r="S345" s="84" t="str">
        <f t="shared" si="20"/>
        <v/>
      </c>
      <c r="T345" s="84" t="str">
        <f t="shared" si="21"/>
        <v/>
      </c>
      <c r="U345" s="76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0" t="str" cm="1">
        <f t="array" ref="G346">IF(G587="","",
G587*LOOKUP($F346,_xlfn._xlws.FILTER($F$454:$F$463,G$454:G$463&lt;&gt;""),_xlfn._xlws.FILTER(G$454:G$463,G$454:G$463&lt;&gt;"")))</f>
        <v/>
      </c>
      <c r="H346" s="80" t="str" cm="1">
        <f t="array" ref="H346">IF(H587="","",
H587*LOOKUP($F346,_xlfn._xlws.FILTER($F$454:$F$463,H$454:H$463&lt;&gt;""),_xlfn._xlws.FILTER(H$454:H$463,H$454:H$463&lt;&gt;"")))</f>
        <v/>
      </c>
      <c r="I346" s="80" t="str" cm="1">
        <f t="array" ref="I346">IF(I587="","",
I587*LOOKUP($F346,_xlfn._xlws.FILTER($F$454:$F$463,I$454:I$463&lt;&gt;""),_xlfn._xlws.FILTER(I$454:I$463,I$454:I$463&lt;&gt;"")))</f>
        <v/>
      </c>
      <c r="J346" s="86" t="str">
        <f t="shared" si="15"/>
        <v/>
      </c>
      <c r="K346" s="87" t="str" cm="1">
        <f t="array" ref="K346">IF(M587="","",
M587*LOOKUP($F346,_xlfn._xlws.FILTER($F$468:$F$477,G$468:G$477&lt;&gt;""),_xlfn._xlws.FILTER(G$468:G$477,G$468:G$477&lt;&gt;"")))</f>
        <v/>
      </c>
      <c r="L346" s="83" t="str">
        <f t="shared" si="16"/>
        <v/>
      </c>
      <c r="M346" s="76" t="str">
        <f t="shared" si="23"/>
        <v/>
      </c>
      <c r="N346" s="12"/>
      <c r="O346" s="24">
        <v>48458</v>
      </c>
      <c r="P346" s="84" t="str">
        <f t="shared" si="17"/>
        <v/>
      </c>
      <c r="Q346" s="84" t="str">
        <f t="shared" si="18"/>
        <v/>
      </c>
      <c r="R346" s="84" t="str">
        <f t="shared" si="19"/>
        <v/>
      </c>
      <c r="S346" s="84" t="str">
        <f t="shared" si="20"/>
        <v/>
      </c>
      <c r="T346" s="84" t="str">
        <f t="shared" si="21"/>
        <v/>
      </c>
      <c r="U346" s="76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0" t="str" cm="1">
        <f t="array" ref="G347">IF(G588="","",
G588*LOOKUP($F347,_xlfn._xlws.FILTER($F$454:$F$463,G$454:G$463&lt;&gt;""),_xlfn._xlws.FILTER(G$454:G$463,G$454:G$463&lt;&gt;"")))</f>
        <v/>
      </c>
      <c r="H347" s="80" t="str" cm="1">
        <f t="array" ref="H347">IF(H588="","",
H588*LOOKUP($F347,_xlfn._xlws.FILTER($F$454:$F$463,H$454:H$463&lt;&gt;""),_xlfn._xlws.FILTER(H$454:H$463,H$454:H$463&lt;&gt;"")))</f>
        <v/>
      </c>
      <c r="I347" s="80" t="str" cm="1">
        <f t="array" ref="I347">IF(I588="","",
I588*LOOKUP($F347,_xlfn._xlws.FILTER($F$454:$F$463,I$454:I$463&lt;&gt;""),_xlfn._xlws.FILTER(I$454:I$463,I$454:I$463&lt;&gt;"")))</f>
        <v/>
      </c>
      <c r="J347" s="86" t="str">
        <f t="shared" si="15"/>
        <v/>
      </c>
      <c r="K347" s="87" t="str" cm="1">
        <f t="array" ref="K347">IF(M588="","",
M588*LOOKUP($F347,_xlfn._xlws.FILTER($F$468:$F$477,G$468:G$477&lt;&gt;""),_xlfn._xlws.FILTER(G$468:G$477,G$468:G$477&lt;&gt;"")))</f>
        <v/>
      </c>
      <c r="L347" s="83" t="str">
        <f t="shared" si="16"/>
        <v/>
      </c>
      <c r="M347" s="76" t="str">
        <f t="shared" si="23"/>
        <v/>
      </c>
      <c r="N347" s="12"/>
      <c r="O347" s="24">
        <v>48488</v>
      </c>
      <c r="P347" s="84" t="str">
        <f t="shared" si="17"/>
        <v/>
      </c>
      <c r="Q347" s="84" t="str">
        <f t="shared" si="18"/>
        <v/>
      </c>
      <c r="R347" s="84" t="str">
        <f t="shared" si="19"/>
        <v/>
      </c>
      <c r="S347" s="84" t="str">
        <f t="shared" si="20"/>
        <v/>
      </c>
      <c r="T347" s="84" t="str">
        <f t="shared" si="21"/>
        <v/>
      </c>
      <c r="U347" s="76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0" t="str" cm="1">
        <f t="array" ref="G348">IF(G589="","",
G589*LOOKUP($F348,_xlfn._xlws.FILTER($F$454:$F$463,G$454:G$463&lt;&gt;""),_xlfn._xlws.FILTER(G$454:G$463,G$454:G$463&lt;&gt;"")))</f>
        <v/>
      </c>
      <c r="H348" s="80" t="str" cm="1">
        <f t="array" ref="H348">IF(H589="","",
H589*LOOKUP($F348,_xlfn._xlws.FILTER($F$454:$F$463,H$454:H$463&lt;&gt;""),_xlfn._xlws.FILTER(H$454:H$463,H$454:H$463&lt;&gt;"")))</f>
        <v/>
      </c>
      <c r="I348" s="80" t="str" cm="1">
        <f t="array" ref="I348">IF(I589="","",
I589*LOOKUP($F348,_xlfn._xlws.FILTER($F$454:$F$463,I$454:I$463&lt;&gt;""),_xlfn._xlws.FILTER(I$454:I$463,I$454:I$463&lt;&gt;"")))</f>
        <v/>
      </c>
      <c r="J348" s="86" t="str">
        <f t="shared" si="15"/>
        <v/>
      </c>
      <c r="K348" s="87" t="str" cm="1">
        <f t="array" ref="K348">IF(M589="","",
M589*LOOKUP($F348,_xlfn._xlws.FILTER($F$468:$F$477,G$468:G$477&lt;&gt;""),_xlfn._xlws.FILTER(G$468:G$477,G$468:G$477&lt;&gt;"")))</f>
        <v/>
      </c>
      <c r="L348" s="83" t="str">
        <f t="shared" si="16"/>
        <v/>
      </c>
      <c r="M348" s="76" t="str">
        <f t="shared" si="23"/>
        <v/>
      </c>
      <c r="N348" s="12"/>
      <c r="O348" s="24">
        <v>48519</v>
      </c>
      <c r="P348" s="84" t="str">
        <f t="shared" si="17"/>
        <v/>
      </c>
      <c r="Q348" s="84" t="str">
        <f t="shared" si="18"/>
        <v/>
      </c>
      <c r="R348" s="84" t="str">
        <f t="shared" si="19"/>
        <v/>
      </c>
      <c r="S348" s="84" t="str">
        <f t="shared" si="20"/>
        <v/>
      </c>
      <c r="T348" s="84" t="str">
        <f t="shared" si="21"/>
        <v/>
      </c>
      <c r="U348" s="76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0" t="str" cm="1">
        <f t="array" ref="G349">IF(G590="","",
G590*LOOKUP($F349,_xlfn._xlws.FILTER($F$454:$F$463,G$454:G$463&lt;&gt;""),_xlfn._xlws.FILTER(G$454:G$463,G$454:G$463&lt;&gt;"")))</f>
        <v/>
      </c>
      <c r="H349" s="80" t="str" cm="1">
        <f t="array" ref="H349">IF(H590="","",
H590*LOOKUP($F349,_xlfn._xlws.FILTER($F$454:$F$463,H$454:H$463&lt;&gt;""),_xlfn._xlws.FILTER(H$454:H$463,H$454:H$463&lt;&gt;"")))</f>
        <v/>
      </c>
      <c r="I349" s="80" t="str" cm="1">
        <f t="array" ref="I349">IF(I590="","",
I590*LOOKUP($F349,_xlfn._xlws.FILTER($F$454:$F$463,I$454:I$463&lt;&gt;""),_xlfn._xlws.FILTER(I$454:I$463,I$454:I$463&lt;&gt;"")))</f>
        <v/>
      </c>
      <c r="J349" s="86" t="str">
        <f t="shared" si="15"/>
        <v/>
      </c>
      <c r="K349" s="87" t="str" cm="1">
        <f t="array" ref="K349">IF(M590="","",
M590*LOOKUP($F349,_xlfn._xlws.FILTER($F$468:$F$477,G$468:G$477&lt;&gt;""),_xlfn._xlws.FILTER(G$468:G$477,G$468:G$477&lt;&gt;"")))</f>
        <v/>
      </c>
      <c r="L349" s="83" t="str">
        <f t="shared" si="16"/>
        <v/>
      </c>
      <c r="M349" s="76" t="str">
        <f t="shared" si="23"/>
        <v/>
      </c>
      <c r="N349" s="12"/>
      <c r="O349" s="24">
        <v>48549</v>
      </c>
      <c r="P349" s="84" t="str">
        <f t="shared" si="17"/>
        <v/>
      </c>
      <c r="Q349" s="84" t="str">
        <f t="shared" si="18"/>
        <v/>
      </c>
      <c r="R349" s="84" t="str">
        <f t="shared" si="19"/>
        <v/>
      </c>
      <c r="S349" s="84" t="str">
        <f t="shared" si="20"/>
        <v/>
      </c>
      <c r="T349" s="84" t="str">
        <f t="shared" si="21"/>
        <v/>
      </c>
      <c r="U349" s="76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0" t="str" cm="1">
        <f t="array" ref="G350">IF(G591="","",
G591*LOOKUP($F350,_xlfn._xlws.FILTER($F$454:$F$463,G$454:G$463&lt;&gt;""),_xlfn._xlws.FILTER(G$454:G$463,G$454:G$463&lt;&gt;"")))</f>
        <v/>
      </c>
      <c r="H350" s="80" t="str" cm="1">
        <f t="array" ref="H350">IF(H591="","",
H591*LOOKUP($F350,_xlfn._xlws.FILTER($F$454:$F$463,H$454:H$463&lt;&gt;""),_xlfn._xlws.FILTER(H$454:H$463,H$454:H$463&lt;&gt;"")))</f>
        <v/>
      </c>
      <c r="I350" s="80" t="str" cm="1">
        <f t="array" ref="I350">IF(I591="","",
I591*LOOKUP($F350,_xlfn._xlws.FILTER($F$454:$F$463,I$454:I$463&lt;&gt;""),_xlfn._xlws.FILTER(I$454:I$463,I$454:I$463&lt;&gt;"")))</f>
        <v/>
      </c>
      <c r="J350" s="86" t="str">
        <f t="shared" si="15"/>
        <v/>
      </c>
      <c r="K350" s="87" t="str" cm="1">
        <f t="array" ref="K350">IF(M591="","",
M591*LOOKUP($F350,_xlfn._xlws.FILTER($F$468:$F$477,G$468:G$477&lt;&gt;""),_xlfn._xlws.FILTER(G$468:G$477,G$468:G$477&lt;&gt;"")))</f>
        <v/>
      </c>
      <c r="L350" s="83" t="str">
        <f t="shared" si="16"/>
        <v/>
      </c>
      <c r="M350" s="76" t="str">
        <f t="shared" si="23"/>
        <v/>
      </c>
      <c r="N350" s="12"/>
      <c r="O350" s="24">
        <v>48580</v>
      </c>
      <c r="P350" s="84" t="str">
        <f t="shared" si="17"/>
        <v/>
      </c>
      <c r="Q350" s="84" t="str">
        <f t="shared" si="18"/>
        <v/>
      </c>
      <c r="R350" s="84" t="str">
        <f t="shared" si="19"/>
        <v/>
      </c>
      <c r="S350" s="84" t="str">
        <f t="shared" si="20"/>
        <v/>
      </c>
      <c r="T350" s="84" t="str">
        <f t="shared" si="21"/>
        <v/>
      </c>
      <c r="U350" s="76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0" t="str" cm="1">
        <f t="array" ref="G351">IF(G592="","",
G592*LOOKUP($F351,_xlfn._xlws.FILTER($F$454:$F$463,G$454:G$463&lt;&gt;""),_xlfn._xlws.FILTER(G$454:G$463,G$454:G$463&lt;&gt;"")))</f>
        <v/>
      </c>
      <c r="H351" s="80" t="str" cm="1">
        <f t="array" ref="H351">IF(H592="","",
H592*LOOKUP($F351,_xlfn._xlws.FILTER($F$454:$F$463,H$454:H$463&lt;&gt;""),_xlfn._xlws.FILTER(H$454:H$463,H$454:H$463&lt;&gt;"")))</f>
        <v/>
      </c>
      <c r="I351" s="80" t="str" cm="1">
        <f t="array" ref="I351">IF(I592="","",
I592*LOOKUP($F351,_xlfn._xlws.FILTER($F$454:$F$463,I$454:I$463&lt;&gt;""),_xlfn._xlws.FILTER(I$454:I$463,I$454:I$463&lt;&gt;"")))</f>
        <v/>
      </c>
      <c r="J351" s="86" t="str">
        <f t="shared" si="15"/>
        <v/>
      </c>
      <c r="K351" s="87" t="str" cm="1">
        <f t="array" ref="K351">IF(M592="","",
M592*LOOKUP($F351,_xlfn._xlws.FILTER($F$468:$F$477,G$468:G$477&lt;&gt;""),_xlfn._xlws.FILTER(G$468:G$477,G$468:G$477&lt;&gt;"")))</f>
        <v/>
      </c>
      <c r="L351" s="83" t="str">
        <f t="shared" si="16"/>
        <v/>
      </c>
      <c r="M351" s="76" t="str">
        <f t="shared" si="23"/>
        <v/>
      </c>
      <c r="N351" s="12"/>
      <c r="O351" s="24">
        <v>48611</v>
      </c>
      <c r="P351" s="84" t="str">
        <f t="shared" si="17"/>
        <v/>
      </c>
      <c r="Q351" s="84" t="str">
        <f t="shared" si="18"/>
        <v/>
      </c>
      <c r="R351" s="84" t="str">
        <f t="shared" si="19"/>
        <v/>
      </c>
      <c r="S351" s="84" t="str">
        <f t="shared" si="20"/>
        <v/>
      </c>
      <c r="T351" s="84" t="str">
        <f t="shared" si="21"/>
        <v/>
      </c>
      <c r="U351" s="76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0" t="str" cm="1">
        <f t="array" ref="G352">IF(G593="","",
G593*LOOKUP($F352,_xlfn._xlws.FILTER($F$454:$F$463,G$454:G$463&lt;&gt;""),_xlfn._xlws.FILTER(G$454:G$463,G$454:G$463&lt;&gt;"")))</f>
        <v/>
      </c>
      <c r="H352" s="80" t="str" cm="1">
        <f t="array" ref="H352">IF(H593="","",
H593*LOOKUP($F352,_xlfn._xlws.FILTER($F$454:$F$463,H$454:H$463&lt;&gt;""),_xlfn._xlws.FILTER(H$454:H$463,H$454:H$463&lt;&gt;"")))</f>
        <v/>
      </c>
      <c r="I352" s="80" t="str" cm="1">
        <f t="array" ref="I352">IF(I593="","",
I593*LOOKUP($F352,_xlfn._xlws.FILTER($F$454:$F$463,I$454:I$463&lt;&gt;""),_xlfn._xlws.FILTER(I$454:I$463,I$454:I$463&lt;&gt;"")))</f>
        <v/>
      </c>
      <c r="J352" s="86" t="str">
        <f t="shared" si="15"/>
        <v/>
      </c>
      <c r="K352" s="87" t="str" cm="1">
        <f t="array" ref="K352">IF(M593="","",
M593*LOOKUP($F352,_xlfn._xlws.FILTER($F$468:$F$477,G$468:G$477&lt;&gt;""),_xlfn._xlws.FILTER(G$468:G$477,G$468:G$477&lt;&gt;"")))</f>
        <v/>
      </c>
      <c r="L352" s="83" t="str">
        <f t="shared" si="16"/>
        <v/>
      </c>
      <c r="M352" s="76" t="str">
        <f t="shared" si="23"/>
        <v/>
      </c>
      <c r="N352" s="12"/>
      <c r="O352" s="24">
        <v>48639</v>
      </c>
      <c r="P352" s="84" t="str">
        <f t="shared" si="17"/>
        <v/>
      </c>
      <c r="Q352" s="84" t="str">
        <f t="shared" si="18"/>
        <v/>
      </c>
      <c r="R352" s="84" t="str">
        <f t="shared" si="19"/>
        <v/>
      </c>
      <c r="S352" s="84" t="str">
        <f t="shared" si="20"/>
        <v/>
      </c>
      <c r="T352" s="84" t="str">
        <f t="shared" si="21"/>
        <v/>
      </c>
      <c r="U352" s="76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0" t="str" cm="1">
        <f t="array" ref="G353">IF(G594="","",
G594*LOOKUP($F353,_xlfn._xlws.FILTER($F$454:$F$463,G$454:G$463&lt;&gt;""),_xlfn._xlws.FILTER(G$454:G$463,G$454:G$463&lt;&gt;"")))</f>
        <v/>
      </c>
      <c r="H353" s="80" t="str" cm="1">
        <f t="array" ref="H353">IF(H594="","",
H594*LOOKUP($F353,_xlfn._xlws.FILTER($F$454:$F$463,H$454:H$463&lt;&gt;""),_xlfn._xlws.FILTER(H$454:H$463,H$454:H$463&lt;&gt;"")))</f>
        <v/>
      </c>
      <c r="I353" s="80" t="str" cm="1">
        <f t="array" ref="I353">IF(I594="","",
I594*LOOKUP($F353,_xlfn._xlws.FILTER($F$454:$F$463,I$454:I$463&lt;&gt;""),_xlfn._xlws.FILTER(I$454:I$463,I$454:I$463&lt;&gt;"")))</f>
        <v/>
      </c>
      <c r="J353" s="86" t="str">
        <f t="shared" si="15"/>
        <v/>
      </c>
      <c r="K353" s="87" t="str" cm="1">
        <f t="array" ref="K353">IF(M594="","",
M594*LOOKUP($F353,_xlfn._xlws.FILTER($F$468:$F$477,G$468:G$477&lt;&gt;""),_xlfn._xlws.FILTER(G$468:G$477,G$468:G$477&lt;&gt;"")))</f>
        <v/>
      </c>
      <c r="L353" s="83" t="str">
        <f t="shared" si="16"/>
        <v/>
      </c>
      <c r="M353" s="76" t="str">
        <f t="shared" si="23"/>
        <v/>
      </c>
      <c r="N353" s="12"/>
      <c r="O353" s="24">
        <v>48670</v>
      </c>
      <c r="P353" s="84" t="str">
        <f t="shared" si="17"/>
        <v/>
      </c>
      <c r="Q353" s="84" t="str">
        <f t="shared" si="18"/>
        <v/>
      </c>
      <c r="R353" s="84" t="str">
        <f t="shared" si="19"/>
        <v/>
      </c>
      <c r="S353" s="84" t="str">
        <f t="shared" si="20"/>
        <v/>
      </c>
      <c r="T353" s="84" t="str">
        <f t="shared" si="21"/>
        <v/>
      </c>
      <c r="U353" s="76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0" t="str" cm="1">
        <f t="array" ref="G354">IF(G595="","",
G595*LOOKUP($F354,_xlfn._xlws.FILTER($F$454:$F$463,G$454:G$463&lt;&gt;""),_xlfn._xlws.FILTER(G$454:G$463,G$454:G$463&lt;&gt;"")))</f>
        <v/>
      </c>
      <c r="H354" s="80" t="str" cm="1">
        <f t="array" ref="H354">IF(H595="","",
H595*LOOKUP($F354,_xlfn._xlws.FILTER($F$454:$F$463,H$454:H$463&lt;&gt;""),_xlfn._xlws.FILTER(H$454:H$463,H$454:H$463&lt;&gt;"")))</f>
        <v/>
      </c>
      <c r="I354" s="80" t="str" cm="1">
        <f t="array" ref="I354">IF(I595="","",
I595*LOOKUP($F354,_xlfn._xlws.FILTER($F$454:$F$463,I$454:I$463&lt;&gt;""),_xlfn._xlws.FILTER(I$454:I$463,I$454:I$463&lt;&gt;"")))</f>
        <v/>
      </c>
      <c r="J354" s="86" t="str">
        <f t="shared" si="15"/>
        <v/>
      </c>
      <c r="K354" s="87" t="str" cm="1">
        <f t="array" ref="K354">IF(M595="","",
M595*LOOKUP($F354,_xlfn._xlws.FILTER($F$468:$F$477,G$468:G$477&lt;&gt;""),_xlfn._xlws.FILTER(G$468:G$477,G$468:G$477&lt;&gt;"")))</f>
        <v/>
      </c>
      <c r="L354" s="83" t="str">
        <f t="shared" si="16"/>
        <v/>
      </c>
      <c r="M354" s="76" t="str">
        <f t="shared" si="23"/>
        <v/>
      </c>
      <c r="N354" s="12"/>
      <c r="O354" s="24">
        <v>48700</v>
      </c>
      <c r="P354" s="84" t="str">
        <f t="shared" si="17"/>
        <v/>
      </c>
      <c r="Q354" s="84" t="str">
        <f t="shared" si="18"/>
        <v/>
      </c>
      <c r="R354" s="84" t="str">
        <f t="shared" si="19"/>
        <v/>
      </c>
      <c r="S354" s="84" t="str">
        <f t="shared" si="20"/>
        <v/>
      </c>
      <c r="T354" s="84" t="str">
        <f t="shared" si="21"/>
        <v/>
      </c>
      <c r="U354" s="76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0" t="str" cm="1">
        <f t="array" ref="G355">IF(G596="","",
G596*LOOKUP($F355,_xlfn._xlws.FILTER($F$454:$F$463,G$454:G$463&lt;&gt;""),_xlfn._xlws.FILTER(G$454:G$463,G$454:G$463&lt;&gt;"")))</f>
        <v/>
      </c>
      <c r="H355" s="80" t="str" cm="1">
        <f t="array" ref="H355">IF(H596="","",
H596*LOOKUP($F355,_xlfn._xlws.FILTER($F$454:$F$463,H$454:H$463&lt;&gt;""),_xlfn._xlws.FILTER(H$454:H$463,H$454:H$463&lt;&gt;"")))</f>
        <v/>
      </c>
      <c r="I355" s="80" t="str" cm="1">
        <f t="array" ref="I355">IF(I596="","",
I596*LOOKUP($F355,_xlfn._xlws.FILTER($F$454:$F$463,I$454:I$463&lt;&gt;""),_xlfn._xlws.FILTER(I$454:I$463,I$454:I$463&lt;&gt;"")))</f>
        <v/>
      </c>
      <c r="J355" s="86" t="str">
        <f t="shared" si="15"/>
        <v/>
      </c>
      <c r="K355" s="87" t="str" cm="1">
        <f t="array" ref="K355">IF(M596="","",
M596*LOOKUP($F355,_xlfn._xlws.FILTER($F$468:$F$477,G$468:G$477&lt;&gt;""),_xlfn._xlws.FILTER(G$468:G$477,G$468:G$477&lt;&gt;"")))</f>
        <v/>
      </c>
      <c r="L355" s="83" t="str">
        <f t="shared" si="16"/>
        <v/>
      </c>
      <c r="M355" s="76" t="str">
        <f t="shared" si="23"/>
        <v/>
      </c>
      <c r="N355" s="12"/>
      <c r="O355" s="24">
        <v>48731</v>
      </c>
      <c r="P355" s="84" t="str">
        <f t="shared" si="17"/>
        <v/>
      </c>
      <c r="Q355" s="84" t="str">
        <f t="shared" si="18"/>
        <v/>
      </c>
      <c r="R355" s="84" t="str">
        <f t="shared" si="19"/>
        <v/>
      </c>
      <c r="S355" s="84" t="str">
        <f t="shared" si="20"/>
        <v/>
      </c>
      <c r="T355" s="84" t="str">
        <f t="shared" si="21"/>
        <v/>
      </c>
      <c r="U355" s="76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0" t="str" cm="1">
        <f t="array" ref="G356">IF(G597="","",
G597*LOOKUP($F356,_xlfn._xlws.FILTER($F$454:$F$463,G$454:G$463&lt;&gt;""),_xlfn._xlws.FILTER(G$454:G$463,G$454:G$463&lt;&gt;"")))</f>
        <v/>
      </c>
      <c r="H356" s="80" t="str" cm="1">
        <f t="array" ref="H356">IF(H597="","",
H597*LOOKUP($F356,_xlfn._xlws.FILTER($F$454:$F$463,H$454:H$463&lt;&gt;""),_xlfn._xlws.FILTER(H$454:H$463,H$454:H$463&lt;&gt;"")))</f>
        <v/>
      </c>
      <c r="I356" s="80" t="str" cm="1">
        <f t="array" ref="I356">IF(I597="","",
I597*LOOKUP($F356,_xlfn._xlws.FILTER($F$454:$F$463,I$454:I$463&lt;&gt;""),_xlfn._xlws.FILTER(I$454:I$463,I$454:I$463&lt;&gt;"")))</f>
        <v/>
      </c>
      <c r="J356" s="86" t="str">
        <f t="shared" si="15"/>
        <v/>
      </c>
      <c r="K356" s="87" t="str" cm="1">
        <f t="array" ref="K356">IF(M597="","",
M597*LOOKUP($F356,_xlfn._xlws.FILTER($F$468:$F$477,G$468:G$477&lt;&gt;""),_xlfn._xlws.FILTER(G$468:G$477,G$468:G$477&lt;&gt;"")))</f>
        <v/>
      </c>
      <c r="L356" s="83" t="str">
        <f t="shared" si="16"/>
        <v/>
      </c>
      <c r="M356" s="76" t="str">
        <f t="shared" si="23"/>
        <v/>
      </c>
      <c r="N356" s="12"/>
      <c r="O356" s="24">
        <v>48761</v>
      </c>
      <c r="P356" s="84" t="str">
        <f t="shared" si="17"/>
        <v/>
      </c>
      <c r="Q356" s="84" t="str">
        <f t="shared" si="18"/>
        <v/>
      </c>
      <c r="R356" s="84" t="str">
        <f t="shared" si="19"/>
        <v/>
      </c>
      <c r="S356" s="84" t="str">
        <f t="shared" si="20"/>
        <v/>
      </c>
      <c r="T356" s="84" t="str">
        <f t="shared" si="21"/>
        <v/>
      </c>
      <c r="U356" s="76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0" t="str" cm="1">
        <f t="array" ref="G357">IF(G598="","",
G598*LOOKUP($F357,_xlfn._xlws.FILTER($F$454:$F$463,G$454:G$463&lt;&gt;""),_xlfn._xlws.FILTER(G$454:G$463,G$454:G$463&lt;&gt;"")))</f>
        <v/>
      </c>
      <c r="H357" s="80" t="str" cm="1">
        <f t="array" ref="H357">IF(H598="","",
H598*LOOKUP($F357,_xlfn._xlws.FILTER($F$454:$F$463,H$454:H$463&lt;&gt;""),_xlfn._xlws.FILTER(H$454:H$463,H$454:H$463&lt;&gt;"")))</f>
        <v/>
      </c>
      <c r="I357" s="80" t="str" cm="1">
        <f t="array" ref="I357">IF(I598="","",
I598*LOOKUP($F357,_xlfn._xlws.FILTER($F$454:$F$463,I$454:I$463&lt;&gt;""),_xlfn._xlws.FILTER(I$454:I$463,I$454:I$463&lt;&gt;"")))</f>
        <v/>
      </c>
      <c r="J357" s="86" t="str">
        <f t="shared" si="15"/>
        <v/>
      </c>
      <c r="K357" s="87" t="str" cm="1">
        <f t="array" ref="K357">IF(M598="","",
M598*LOOKUP($F357,_xlfn._xlws.FILTER($F$468:$F$477,G$468:G$477&lt;&gt;""),_xlfn._xlws.FILTER(G$468:G$477,G$468:G$477&lt;&gt;"")))</f>
        <v/>
      </c>
      <c r="L357" s="83" t="str">
        <f t="shared" si="16"/>
        <v/>
      </c>
      <c r="M357" s="76" t="str">
        <f t="shared" si="23"/>
        <v/>
      </c>
      <c r="N357" s="12"/>
      <c r="O357" s="24">
        <v>48792</v>
      </c>
      <c r="P357" s="84" t="str">
        <f t="shared" si="17"/>
        <v/>
      </c>
      <c r="Q357" s="84" t="str">
        <f t="shared" si="18"/>
        <v/>
      </c>
      <c r="R357" s="84" t="str">
        <f t="shared" si="19"/>
        <v/>
      </c>
      <c r="S357" s="84" t="str">
        <f t="shared" si="20"/>
        <v/>
      </c>
      <c r="T357" s="84" t="str">
        <f t="shared" si="21"/>
        <v/>
      </c>
      <c r="U357" s="76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0" t="str" cm="1">
        <f t="array" ref="G358">IF(G599="","",
G599*LOOKUP($F358,_xlfn._xlws.FILTER($F$454:$F$463,G$454:G$463&lt;&gt;""),_xlfn._xlws.FILTER(G$454:G$463,G$454:G$463&lt;&gt;"")))</f>
        <v/>
      </c>
      <c r="H358" s="80" t="str" cm="1">
        <f t="array" ref="H358">IF(H599="","",
H599*LOOKUP($F358,_xlfn._xlws.FILTER($F$454:$F$463,H$454:H$463&lt;&gt;""),_xlfn._xlws.FILTER(H$454:H$463,H$454:H$463&lt;&gt;"")))</f>
        <v/>
      </c>
      <c r="I358" s="80" t="str" cm="1">
        <f t="array" ref="I358">IF(I599="","",
I599*LOOKUP($F358,_xlfn._xlws.FILTER($F$454:$F$463,I$454:I$463&lt;&gt;""),_xlfn._xlws.FILTER(I$454:I$463,I$454:I$463&lt;&gt;"")))</f>
        <v/>
      </c>
      <c r="J358" s="86" t="str">
        <f t="shared" si="15"/>
        <v/>
      </c>
      <c r="K358" s="87" t="str" cm="1">
        <f t="array" ref="K358">IF(M599="","",
M599*LOOKUP($F358,_xlfn._xlws.FILTER($F$468:$F$477,G$468:G$477&lt;&gt;""),_xlfn._xlws.FILTER(G$468:G$477,G$468:G$477&lt;&gt;"")))</f>
        <v/>
      </c>
      <c r="L358" s="83" t="str">
        <f t="shared" si="16"/>
        <v/>
      </c>
      <c r="M358" s="76" t="str">
        <f t="shared" si="23"/>
        <v/>
      </c>
      <c r="N358" s="12"/>
      <c r="O358" s="24">
        <v>48823</v>
      </c>
      <c r="P358" s="84" t="str">
        <f t="shared" si="17"/>
        <v/>
      </c>
      <c r="Q358" s="84" t="str">
        <f t="shared" si="18"/>
        <v/>
      </c>
      <c r="R358" s="84" t="str">
        <f t="shared" si="19"/>
        <v/>
      </c>
      <c r="S358" s="84" t="str">
        <f t="shared" si="20"/>
        <v/>
      </c>
      <c r="T358" s="84" t="str">
        <f t="shared" si="21"/>
        <v/>
      </c>
      <c r="U358" s="76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0" t="str" cm="1">
        <f t="array" ref="G359">IF(G600="","",
G600*LOOKUP($F359,_xlfn._xlws.FILTER($F$454:$F$463,G$454:G$463&lt;&gt;""),_xlfn._xlws.FILTER(G$454:G$463,G$454:G$463&lt;&gt;"")))</f>
        <v/>
      </c>
      <c r="H359" s="80" t="str" cm="1">
        <f t="array" ref="H359">IF(H600="","",
H600*LOOKUP($F359,_xlfn._xlws.FILTER($F$454:$F$463,H$454:H$463&lt;&gt;""),_xlfn._xlws.FILTER(H$454:H$463,H$454:H$463&lt;&gt;"")))</f>
        <v/>
      </c>
      <c r="I359" s="80" t="str" cm="1">
        <f t="array" ref="I359">IF(I600="","",
I600*LOOKUP($F359,_xlfn._xlws.FILTER($F$454:$F$463,I$454:I$463&lt;&gt;""),_xlfn._xlws.FILTER(I$454:I$463,I$454:I$463&lt;&gt;"")))</f>
        <v/>
      </c>
      <c r="J359" s="86" t="str">
        <f t="shared" si="15"/>
        <v/>
      </c>
      <c r="K359" s="87" t="str" cm="1">
        <f t="array" ref="K359">IF(M600="","",
M600*LOOKUP($F359,_xlfn._xlws.FILTER($F$468:$F$477,G$468:G$477&lt;&gt;""),_xlfn._xlws.FILTER(G$468:G$477,G$468:G$477&lt;&gt;"")))</f>
        <v/>
      </c>
      <c r="L359" s="83" t="str">
        <f t="shared" si="16"/>
        <v/>
      </c>
      <c r="M359" s="76" t="str">
        <f t="shared" si="23"/>
        <v/>
      </c>
      <c r="N359" s="12"/>
      <c r="O359" s="24">
        <v>48853</v>
      </c>
      <c r="P359" s="84" t="str">
        <f t="shared" si="17"/>
        <v/>
      </c>
      <c r="Q359" s="84" t="str">
        <f t="shared" si="18"/>
        <v/>
      </c>
      <c r="R359" s="84" t="str">
        <f t="shared" si="19"/>
        <v/>
      </c>
      <c r="S359" s="84" t="str">
        <f t="shared" si="20"/>
        <v/>
      </c>
      <c r="T359" s="84" t="str">
        <f t="shared" si="21"/>
        <v/>
      </c>
      <c r="U359" s="76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0" t="str" cm="1">
        <f t="array" ref="G360">IF(G601="","",
G601*LOOKUP($F360,_xlfn._xlws.FILTER($F$454:$F$463,G$454:G$463&lt;&gt;""),_xlfn._xlws.FILTER(G$454:G$463,G$454:G$463&lt;&gt;"")))</f>
        <v/>
      </c>
      <c r="H360" s="80" t="str" cm="1">
        <f t="array" ref="H360">IF(H601="","",
H601*LOOKUP($F360,_xlfn._xlws.FILTER($F$454:$F$463,H$454:H$463&lt;&gt;""),_xlfn._xlws.FILTER(H$454:H$463,H$454:H$463&lt;&gt;"")))</f>
        <v/>
      </c>
      <c r="I360" s="80" t="str" cm="1">
        <f t="array" ref="I360">IF(I601="","",
I601*LOOKUP($F360,_xlfn._xlws.FILTER($F$454:$F$463,I$454:I$463&lt;&gt;""),_xlfn._xlws.FILTER(I$454:I$463,I$454:I$463&lt;&gt;"")))</f>
        <v/>
      </c>
      <c r="J360" s="86" t="str">
        <f t="shared" si="15"/>
        <v/>
      </c>
      <c r="K360" s="87" t="str" cm="1">
        <f t="array" ref="K360">IF(M601="","",
M601*LOOKUP($F360,_xlfn._xlws.FILTER($F$468:$F$477,G$468:G$477&lt;&gt;""),_xlfn._xlws.FILTER(G$468:G$477,G$468:G$477&lt;&gt;"")))</f>
        <v/>
      </c>
      <c r="L360" s="83" t="str">
        <f t="shared" si="16"/>
        <v/>
      </c>
      <c r="M360" s="76" t="str">
        <f t="shared" si="23"/>
        <v/>
      </c>
      <c r="N360" s="12"/>
      <c r="O360" s="24">
        <v>48884</v>
      </c>
      <c r="P360" s="84" t="str">
        <f t="shared" si="17"/>
        <v/>
      </c>
      <c r="Q360" s="84" t="str">
        <f t="shared" si="18"/>
        <v/>
      </c>
      <c r="R360" s="84" t="str">
        <f t="shared" si="19"/>
        <v/>
      </c>
      <c r="S360" s="84" t="str">
        <f t="shared" si="20"/>
        <v/>
      </c>
      <c r="T360" s="84" t="str">
        <f t="shared" si="21"/>
        <v/>
      </c>
      <c r="U360" s="76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0" t="str" cm="1">
        <f t="array" ref="G361">IF(G602="","",
G602*LOOKUP($F361,_xlfn._xlws.FILTER($F$454:$F$463,G$454:G$463&lt;&gt;""),_xlfn._xlws.FILTER(G$454:G$463,G$454:G$463&lt;&gt;"")))</f>
        <v/>
      </c>
      <c r="H361" s="80" t="str" cm="1">
        <f t="array" ref="H361">IF(H602="","",
H602*LOOKUP($F361,_xlfn._xlws.FILTER($F$454:$F$463,H$454:H$463&lt;&gt;""),_xlfn._xlws.FILTER(H$454:H$463,H$454:H$463&lt;&gt;"")))</f>
        <v/>
      </c>
      <c r="I361" s="80" t="str" cm="1">
        <f t="array" ref="I361">IF(I602="","",
I602*LOOKUP($F361,_xlfn._xlws.FILTER($F$454:$F$463,I$454:I$463&lt;&gt;""),_xlfn._xlws.FILTER(I$454:I$463,I$454:I$463&lt;&gt;"")))</f>
        <v/>
      </c>
      <c r="J361" s="86" t="str">
        <f t="shared" si="15"/>
        <v/>
      </c>
      <c r="K361" s="87" t="str" cm="1">
        <f t="array" ref="K361">IF(M602="","",
M602*LOOKUP($F361,_xlfn._xlws.FILTER($F$468:$F$477,G$468:G$477&lt;&gt;""),_xlfn._xlws.FILTER(G$468:G$477,G$468:G$477&lt;&gt;"")))</f>
        <v/>
      </c>
      <c r="L361" s="83" t="str">
        <f t="shared" si="16"/>
        <v/>
      </c>
      <c r="M361" s="76" t="str">
        <f t="shared" si="23"/>
        <v/>
      </c>
      <c r="N361" s="12"/>
      <c r="O361" s="24">
        <v>48914</v>
      </c>
      <c r="P361" s="84" t="str">
        <f t="shared" si="17"/>
        <v/>
      </c>
      <c r="Q361" s="84" t="str">
        <f t="shared" si="18"/>
        <v/>
      </c>
      <c r="R361" s="84" t="str">
        <f t="shared" si="19"/>
        <v/>
      </c>
      <c r="S361" s="84" t="str">
        <f t="shared" si="20"/>
        <v/>
      </c>
      <c r="T361" s="84" t="str">
        <f t="shared" si="21"/>
        <v/>
      </c>
      <c r="U361" s="76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0" t="str" cm="1">
        <f t="array" ref="G362">IF(G603="","",
G603*LOOKUP($F362,_xlfn._xlws.FILTER($F$454:$F$463,G$454:G$463&lt;&gt;""),_xlfn._xlws.FILTER(G$454:G$463,G$454:G$463&lt;&gt;"")))</f>
        <v/>
      </c>
      <c r="H362" s="80" t="str" cm="1">
        <f t="array" ref="H362">IF(H603="","",
H603*LOOKUP($F362,_xlfn._xlws.FILTER($F$454:$F$463,H$454:H$463&lt;&gt;""),_xlfn._xlws.FILTER(H$454:H$463,H$454:H$463&lt;&gt;"")))</f>
        <v/>
      </c>
      <c r="I362" s="80" t="str" cm="1">
        <f t="array" ref="I362">IF(I603="","",
I603*LOOKUP($F362,_xlfn._xlws.FILTER($F$454:$F$463,I$454:I$463&lt;&gt;""),_xlfn._xlws.FILTER(I$454:I$463,I$454:I$463&lt;&gt;"")))</f>
        <v/>
      </c>
      <c r="J362" s="86" t="str">
        <f t="shared" si="15"/>
        <v/>
      </c>
      <c r="K362" s="87" t="str" cm="1">
        <f t="array" ref="K362">IF(M603="","",
M603*LOOKUP($F362,_xlfn._xlws.FILTER($F$468:$F$477,G$468:G$477&lt;&gt;""),_xlfn._xlws.FILTER(G$468:G$477,G$468:G$477&lt;&gt;"")))</f>
        <v/>
      </c>
      <c r="L362" s="83" t="str">
        <f t="shared" si="16"/>
        <v/>
      </c>
      <c r="M362" s="76" t="str">
        <f t="shared" si="23"/>
        <v/>
      </c>
      <c r="N362" s="12"/>
      <c r="O362" s="24">
        <v>48945</v>
      </c>
      <c r="P362" s="84" t="str">
        <f t="shared" si="17"/>
        <v/>
      </c>
      <c r="Q362" s="84" t="str">
        <f t="shared" si="18"/>
        <v/>
      </c>
      <c r="R362" s="84" t="str">
        <f t="shared" si="19"/>
        <v/>
      </c>
      <c r="S362" s="84" t="str">
        <f t="shared" si="20"/>
        <v/>
      </c>
      <c r="T362" s="84" t="str">
        <f t="shared" si="21"/>
        <v/>
      </c>
      <c r="U362" s="76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0" t="str" cm="1">
        <f t="array" ref="G363">IF(G604="","",
G604*LOOKUP($F363,_xlfn._xlws.FILTER($F$454:$F$463,G$454:G$463&lt;&gt;""),_xlfn._xlws.FILTER(G$454:G$463,G$454:G$463&lt;&gt;"")))</f>
        <v/>
      </c>
      <c r="H363" s="80" t="str" cm="1">
        <f t="array" ref="H363">IF(H604="","",
H604*LOOKUP($F363,_xlfn._xlws.FILTER($F$454:$F$463,H$454:H$463&lt;&gt;""),_xlfn._xlws.FILTER(H$454:H$463,H$454:H$463&lt;&gt;"")))</f>
        <v/>
      </c>
      <c r="I363" s="80" t="str" cm="1">
        <f t="array" ref="I363">IF(I604="","",
I604*LOOKUP($F363,_xlfn._xlws.FILTER($F$454:$F$463,I$454:I$463&lt;&gt;""),_xlfn._xlws.FILTER(I$454:I$463,I$454:I$463&lt;&gt;"")))</f>
        <v/>
      </c>
      <c r="J363" s="86" t="str">
        <f t="shared" si="15"/>
        <v/>
      </c>
      <c r="K363" s="87" t="str" cm="1">
        <f t="array" ref="K363">IF(M604="","",
M604*LOOKUP($F363,_xlfn._xlws.FILTER($F$468:$F$477,G$468:G$477&lt;&gt;""),_xlfn._xlws.FILTER(G$468:G$477,G$468:G$477&lt;&gt;"")))</f>
        <v/>
      </c>
      <c r="L363" s="83" t="str">
        <f t="shared" si="16"/>
        <v/>
      </c>
      <c r="M363" s="76" t="str">
        <f t="shared" si="23"/>
        <v/>
      </c>
      <c r="N363" s="12"/>
      <c r="O363" s="24">
        <v>48976</v>
      </c>
      <c r="P363" s="84" t="str">
        <f t="shared" si="17"/>
        <v/>
      </c>
      <c r="Q363" s="84" t="str">
        <f t="shared" si="18"/>
        <v/>
      </c>
      <c r="R363" s="84" t="str">
        <f t="shared" si="19"/>
        <v/>
      </c>
      <c r="S363" s="84" t="str">
        <f t="shared" si="20"/>
        <v/>
      </c>
      <c r="T363" s="84" t="str">
        <f t="shared" si="21"/>
        <v/>
      </c>
      <c r="U363" s="76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0" t="str" cm="1">
        <f t="array" ref="G364">IF(G605="","",
G605*LOOKUP($F364,_xlfn._xlws.FILTER($F$454:$F$463,G$454:G$463&lt;&gt;""),_xlfn._xlws.FILTER(G$454:G$463,G$454:G$463&lt;&gt;"")))</f>
        <v/>
      </c>
      <c r="H364" s="80" t="str" cm="1">
        <f t="array" ref="H364">IF(H605="","",
H605*LOOKUP($F364,_xlfn._xlws.FILTER($F$454:$F$463,H$454:H$463&lt;&gt;""),_xlfn._xlws.FILTER(H$454:H$463,H$454:H$463&lt;&gt;"")))</f>
        <v/>
      </c>
      <c r="I364" s="80" t="str" cm="1">
        <f t="array" ref="I364">IF(I605="","",
I605*LOOKUP($F364,_xlfn._xlws.FILTER($F$454:$F$463,I$454:I$463&lt;&gt;""),_xlfn._xlws.FILTER(I$454:I$463,I$454:I$463&lt;&gt;"")))</f>
        <v/>
      </c>
      <c r="J364" s="86" t="str">
        <f t="shared" si="15"/>
        <v/>
      </c>
      <c r="K364" s="87" t="str" cm="1">
        <f t="array" ref="K364">IF(M605="","",
M605*LOOKUP($F364,_xlfn._xlws.FILTER($F$468:$F$477,G$468:G$477&lt;&gt;""),_xlfn._xlws.FILTER(G$468:G$477,G$468:G$477&lt;&gt;"")))</f>
        <v/>
      </c>
      <c r="L364" s="83" t="str">
        <f t="shared" si="16"/>
        <v/>
      </c>
      <c r="M364" s="76" t="str">
        <f t="shared" si="23"/>
        <v/>
      </c>
      <c r="N364" s="12"/>
      <c r="O364" s="24">
        <v>49004</v>
      </c>
      <c r="P364" s="84" t="str">
        <f t="shared" si="17"/>
        <v/>
      </c>
      <c r="Q364" s="84" t="str">
        <f t="shared" si="18"/>
        <v/>
      </c>
      <c r="R364" s="84" t="str">
        <f t="shared" si="19"/>
        <v/>
      </c>
      <c r="S364" s="84" t="str">
        <f t="shared" si="20"/>
        <v/>
      </c>
      <c r="T364" s="84" t="str">
        <f t="shared" si="21"/>
        <v/>
      </c>
      <c r="U364" s="76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0" t="str" cm="1">
        <f t="array" ref="G365">IF(G606="","",
G606*LOOKUP($F365,_xlfn._xlws.FILTER($F$454:$F$463,G$454:G$463&lt;&gt;""),_xlfn._xlws.FILTER(G$454:G$463,G$454:G$463&lt;&gt;"")))</f>
        <v/>
      </c>
      <c r="H365" s="80" t="str" cm="1">
        <f t="array" ref="H365">IF(H606="","",
H606*LOOKUP($F365,_xlfn._xlws.FILTER($F$454:$F$463,H$454:H$463&lt;&gt;""),_xlfn._xlws.FILTER(H$454:H$463,H$454:H$463&lt;&gt;"")))</f>
        <v/>
      </c>
      <c r="I365" s="80" t="str" cm="1">
        <f t="array" ref="I365">IF(I606="","",
I606*LOOKUP($F365,_xlfn._xlws.FILTER($F$454:$F$463,I$454:I$463&lt;&gt;""),_xlfn._xlws.FILTER(I$454:I$463,I$454:I$463&lt;&gt;"")))</f>
        <v/>
      </c>
      <c r="J365" s="86" t="str">
        <f t="shared" si="15"/>
        <v/>
      </c>
      <c r="K365" s="87" t="str" cm="1">
        <f t="array" ref="K365">IF(M606="","",
M606*LOOKUP($F365,_xlfn._xlws.FILTER($F$468:$F$477,G$468:G$477&lt;&gt;""),_xlfn._xlws.FILTER(G$468:G$477,G$468:G$477&lt;&gt;"")))</f>
        <v/>
      </c>
      <c r="L365" s="83" t="str">
        <f t="shared" si="16"/>
        <v/>
      </c>
      <c r="M365" s="76" t="str">
        <f t="shared" si="23"/>
        <v/>
      </c>
      <c r="N365" s="12"/>
      <c r="O365" s="24">
        <v>49035</v>
      </c>
      <c r="P365" s="84" t="str">
        <f t="shared" si="17"/>
        <v/>
      </c>
      <c r="Q365" s="84" t="str">
        <f t="shared" si="18"/>
        <v/>
      </c>
      <c r="R365" s="84" t="str">
        <f t="shared" si="19"/>
        <v/>
      </c>
      <c r="S365" s="84" t="str">
        <f t="shared" si="20"/>
        <v/>
      </c>
      <c r="T365" s="84" t="str">
        <f t="shared" si="21"/>
        <v/>
      </c>
      <c r="U365" s="76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0" t="str" cm="1">
        <f t="array" ref="G366">IF(G607="","",
G607*LOOKUP($F366,_xlfn._xlws.FILTER($F$454:$F$463,G$454:G$463&lt;&gt;""),_xlfn._xlws.FILTER(G$454:G$463,G$454:G$463&lt;&gt;"")))</f>
        <v/>
      </c>
      <c r="H366" s="80" t="str" cm="1">
        <f t="array" ref="H366">IF(H607="","",
H607*LOOKUP($F366,_xlfn._xlws.FILTER($F$454:$F$463,H$454:H$463&lt;&gt;""),_xlfn._xlws.FILTER(H$454:H$463,H$454:H$463&lt;&gt;"")))</f>
        <v/>
      </c>
      <c r="I366" s="80" t="str" cm="1">
        <f t="array" ref="I366">IF(I607="","",
I607*LOOKUP($F366,_xlfn._xlws.FILTER($F$454:$F$463,I$454:I$463&lt;&gt;""),_xlfn._xlws.FILTER(I$454:I$463,I$454:I$463&lt;&gt;"")))</f>
        <v/>
      </c>
      <c r="J366" s="86" t="str">
        <f t="shared" si="15"/>
        <v/>
      </c>
      <c r="K366" s="87" t="str" cm="1">
        <f t="array" ref="K366">IF(M607="","",
M607*LOOKUP($F366,_xlfn._xlws.FILTER($F$468:$F$477,G$468:G$477&lt;&gt;""),_xlfn._xlws.FILTER(G$468:G$477,G$468:G$477&lt;&gt;"")))</f>
        <v/>
      </c>
      <c r="L366" s="83" t="str">
        <f t="shared" si="16"/>
        <v/>
      </c>
      <c r="M366" s="76" t="str">
        <f t="shared" si="23"/>
        <v/>
      </c>
      <c r="N366" s="12"/>
      <c r="O366" s="24">
        <v>49065</v>
      </c>
      <c r="P366" s="84" t="str">
        <f t="shared" si="17"/>
        <v/>
      </c>
      <c r="Q366" s="84" t="str">
        <f t="shared" si="18"/>
        <v/>
      </c>
      <c r="R366" s="84" t="str">
        <f t="shared" si="19"/>
        <v/>
      </c>
      <c r="S366" s="84" t="str">
        <f t="shared" si="20"/>
        <v/>
      </c>
      <c r="T366" s="84" t="str">
        <f t="shared" si="21"/>
        <v/>
      </c>
      <c r="U366" s="76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0" t="str" cm="1">
        <f t="array" ref="G367">IF(G608="","",
G608*LOOKUP($F367,_xlfn._xlws.FILTER($F$454:$F$463,G$454:G$463&lt;&gt;""),_xlfn._xlws.FILTER(G$454:G$463,G$454:G$463&lt;&gt;"")))</f>
        <v/>
      </c>
      <c r="H367" s="80" t="str" cm="1">
        <f t="array" ref="H367">IF(H608="","",
H608*LOOKUP($F367,_xlfn._xlws.FILTER($F$454:$F$463,H$454:H$463&lt;&gt;""),_xlfn._xlws.FILTER(H$454:H$463,H$454:H$463&lt;&gt;"")))</f>
        <v/>
      </c>
      <c r="I367" s="80" t="str" cm="1">
        <f t="array" ref="I367">IF(I608="","",
I608*LOOKUP($F367,_xlfn._xlws.FILTER($F$454:$F$463,I$454:I$463&lt;&gt;""),_xlfn._xlws.FILTER(I$454:I$463,I$454:I$463&lt;&gt;"")))</f>
        <v/>
      </c>
      <c r="J367" s="86" t="str">
        <f t="shared" si="15"/>
        <v/>
      </c>
      <c r="K367" s="87" t="str" cm="1">
        <f t="array" ref="K367">IF(M608="","",
M608*LOOKUP($F367,_xlfn._xlws.FILTER($F$468:$F$477,G$468:G$477&lt;&gt;""),_xlfn._xlws.FILTER(G$468:G$477,G$468:G$477&lt;&gt;"")))</f>
        <v/>
      </c>
      <c r="L367" s="83" t="str">
        <f t="shared" si="16"/>
        <v/>
      </c>
      <c r="M367" s="76" t="str">
        <f t="shared" si="23"/>
        <v/>
      </c>
      <c r="N367" s="12"/>
      <c r="O367" s="24">
        <v>49096</v>
      </c>
      <c r="P367" s="84" t="str">
        <f t="shared" si="17"/>
        <v/>
      </c>
      <c r="Q367" s="84" t="str">
        <f t="shared" si="18"/>
        <v/>
      </c>
      <c r="R367" s="84" t="str">
        <f t="shared" si="19"/>
        <v/>
      </c>
      <c r="S367" s="84" t="str">
        <f t="shared" si="20"/>
        <v/>
      </c>
      <c r="T367" s="84" t="str">
        <f t="shared" si="21"/>
        <v/>
      </c>
      <c r="U367" s="76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0" t="str" cm="1">
        <f t="array" ref="G368">IF(G609="","",
G609*LOOKUP($F368,_xlfn._xlws.FILTER($F$454:$F$463,G$454:G$463&lt;&gt;""),_xlfn._xlws.FILTER(G$454:G$463,G$454:G$463&lt;&gt;"")))</f>
        <v/>
      </c>
      <c r="H368" s="80" t="str" cm="1">
        <f t="array" ref="H368">IF(H609="","",
H609*LOOKUP($F368,_xlfn._xlws.FILTER($F$454:$F$463,H$454:H$463&lt;&gt;""),_xlfn._xlws.FILTER(H$454:H$463,H$454:H$463&lt;&gt;"")))</f>
        <v/>
      </c>
      <c r="I368" s="80" t="str" cm="1">
        <f t="array" ref="I368">IF(I609="","",
I609*LOOKUP($F368,_xlfn._xlws.FILTER($F$454:$F$463,I$454:I$463&lt;&gt;""),_xlfn._xlws.FILTER(I$454:I$463,I$454:I$463&lt;&gt;"")))</f>
        <v/>
      </c>
      <c r="J368" s="86" t="str">
        <f t="shared" si="15"/>
        <v/>
      </c>
      <c r="K368" s="87" t="str" cm="1">
        <f t="array" ref="K368">IF(M609="","",
M609*LOOKUP($F368,_xlfn._xlws.FILTER($F$468:$F$477,G$468:G$477&lt;&gt;""),_xlfn._xlws.FILTER(G$468:G$477,G$468:G$477&lt;&gt;"")))</f>
        <v/>
      </c>
      <c r="L368" s="83" t="str">
        <f t="shared" si="16"/>
        <v/>
      </c>
      <c r="M368" s="76" t="str">
        <f t="shared" si="23"/>
        <v/>
      </c>
      <c r="N368" s="12"/>
      <c r="O368" s="24">
        <v>49126</v>
      </c>
      <c r="P368" s="84" t="str">
        <f t="shared" si="17"/>
        <v/>
      </c>
      <c r="Q368" s="84" t="str">
        <f t="shared" si="18"/>
        <v/>
      </c>
      <c r="R368" s="84" t="str">
        <f t="shared" si="19"/>
        <v/>
      </c>
      <c r="S368" s="84" t="str">
        <f t="shared" si="20"/>
        <v/>
      </c>
      <c r="T368" s="84" t="str">
        <f t="shared" si="21"/>
        <v/>
      </c>
      <c r="U368" s="76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0" t="str" cm="1">
        <f t="array" ref="G369">IF(G610="","",
G610*LOOKUP($F369,_xlfn._xlws.FILTER($F$454:$F$463,G$454:G$463&lt;&gt;""),_xlfn._xlws.FILTER(G$454:G$463,G$454:G$463&lt;&gt;"")))</f>
        <v/>
      </c>
      <c r="H369" s="80" t="str" cm="1">
        <f t="array" ref="H369">IF(H610="","",
H610*LOOKUP($F369,_xlfn._xlws.FILTER($F$454:$F$463,H$454:H$463&lt;&gt;""),_xlfn._xlws.FILTER(H$454:H$463,H$454:H$463&lt;&gt;"")))</f>
        <v/>
      </c>
      <c r="I369" s="80" t="str" cm="1">
        <f t="array" ref="I369">IF(I610="","",
I610*LOOKUP($F369,_xlfn._xlws.FILTER($F$454:$F$463,I$454:I$463&lt;&gt;""),_xlfn._xlws.FILTER(I$454:I$463,I$454:I$463&lt;&gt;"")))</f>
        <v/>
      </c>
      <c r="J369" s="86" t="str">
        <f t="shared" si="15"/>
        <v/>
      </c>
      <c r="K369" s="87" t="str" cm="1">
        <f t="array" ref="K369">IF(M610="","",
M610*LOOKUP($F369,_xlfn._xlws.FILTER($F$468:$F$477,G$468:G$477&lt;&gt;""),_xlfn._xlws.FILTER(G$468:G$477,G$468:G$477&lt;&gt;"")))</f>
        <v/>
      </c>
      <c r="L369" s="83" t="str">
        <f t="shared" si="16"/>
        <v/>
      </c>
      <c r="M369" s="76" t="str">
        <f t="shared" si="23"/>
        <v/>
      </c>
      <c r="N369" s="12"/>
      <c r="O369" s="24">
        <v>49157</v>
      </c>
      <c r="P369" s="84" t="str">
        <f t="shared" si="17"/>
        <v/>
      </c>
      <c r="Q369" s="84" t="str">
        <f t="shared" si="18"/>
        <v/>
      </c>
      <c r="R369" s="84" t="str">
        <f t="shared" si="19"/>
        <v/>
      </c>
      <c r="S369" s="84" t="str">
        <f t="shared" si="20"/>
        <v/>
      </c>
      <c r="T369" s="84" t="str">
        <f t="shared" si="21"/>
        <v/>
      </c>
      <c r="U369" s="76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0" t="str" cm="1">
        <f t="array" ref="G370">IF(G611="","",
G611*LOOKUP($F370,_xlfn._xlws.FILTER($F$454:$F$463,G$454:G$463&lt;&gt;""),_xlfn._xlws.FILTER(G$454:G$463,G$454:G$463&lt;&gt;"")))</f>
        <v/>
      </c>
      <c r="H370" s="80" t="str" cm="1">
        <f t="array" ref="H370">IF(H611="","",
H611*LOOKUP($F370,_xlfn._xlws.FILTER($F$454:$F$463,H$454:H$463&lt;&gt;""),_xlfn._xlws.FILTER(H$454:H$463,H$454:H$463&lt;&gt;"")))</f>
        <v/>
      </c>
      <c r="I370" s="80" t="str" cm="1">
        <f t="array" ref="I370">IF(I611="","",
I611*LOOKUP($F370,_xlfn._xlws.FILTER($F$454:$F$463,I$454:I$463&lt;&gt;""),_xlfn._xlws.FILTER(I$454:I$463,I$454:I$463&lt;&gt;"")))</f>
        <v/>
      </c>
      <c r="J370" s="86" t="str">
        <f t="shared" si="15"/>
        <v/>
      </c>
      <c r="K370" s="87" t="str" cm="1">
        <f t="array" ref="K370">IF(M611="","",
M611*LOOKUP($F370,_xlfn._xlws.FILTER($F$468:$F$477,G$468:G$477&lt;&gt;""),_xlfn._xlws.FILTER(G$468:G$477,G$468:G$477&lt;&gt;"")))</f>
        <v/>
      </c>
      <c r="L370" s="83" t="str">
        <f t="shared" si="16"/>
        <v/>
      </c>
      <c r="M370" s="76" t="str">
        <f t="shared" si="23"/>
        <v/>
      </c>
      <c r="N370" s="12"/>
      <c r="O370" s="24">
        <v>49188</v>
      </c>
      <c r="P370" s="84" t="str">
        <f t="shared" si="17"/>
        <v/>
      </c>
      <c r="Q370" s="84" t="str">
        <f t="shared" si="18"/>
        <v/>
      </c>
      <c r="R370" s="84" t="str">
        <f t="shared" si="19"/>
        <v/>
      </c>
      <c r="S370" s="84" t="str">
        <f t="shared" si="20"/>
        <v/>
      </c>
      <c r="T370" s="84" t="str">
        <f t="shared" si="21"/>
        <v/>
      </c>
      <c r="U370" s="76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0" t="str" cm="1">
        <f t="array" ref="G371">IF(G612="","",
G612*LOOKUP($F371,_xlfn._xlws.FILTER($F$454:$F$463,G$454:G$463&lt;&gt;""),_xlfn._xlws.FILTER(G$454:G$463,G$454:G$463&lt;&gt;"")))</f>
        <v/>
      </c>
      <c r="H371" s="80" t="str" cm="1">
        <f t="array" ref="H371">IF(H612="","",
H612*LOOKUP($F371,_xlfn._xlws.FILTER($F$454:$F$463,H$454:H$463&lt;&gt;""),_xlfn._xlws.FILTER(H$454:H$463,H$454:H$463&lt;&gt;"")))</f>
        <v/>
      </c>
      <c r="I371" s="80" t="str" cm="1">
        <f t="array" ref="I371">IF(I612="","",
I612*LOOKUP($F371,_xlfn._xlws.FILTER($F$454:$F$463,I$454:I$463&lt;&gt;""),_xlfn._xlws.FILTER(I$454:I$463,I$454:I$463&lt;&gt;"")))</f>
        <v/>
      </c>
      <c r="J371" s="86" t="str">
        <f t="shared" ref="J371:J434" si="24">IF(J612="","",J612)</f>
        <v/>
      </c>
      <c r="K371" s="87" t="str" cm="1">
        <f t="array" ref="K371">IF(M612="","",
M612*LOOKUP($F371,_xlfn._xlws.FILTER($F$468:$F$477,G$468:G$477&lt;&gt;""),_xlfn._xlws.FILTER(G$468:G$477,G$468:G$477&lt;&gt;"")))</f>
        <v/>
      </c>
      <c r="L371" s="83" t="str">
        <f t="shared" ref="L371:L434" si="25">IF(V612="","",V612)</f>
        <v/>
      </c>
      <c r="M371" s="76" t="str">
        <f t="shared" si="23"/>
        <v/>
      </c>
      <c r="N371" s="12"/>
      <c r="O371" s="24">
        <v>49218</v>
      </c>
      <c r="P371" s="84" t="str">
        <f t="shared" ref="P371:P434" si="26">IFERROR((G371*Q$480)/$L371*(100/Q$481),"")</f>
        <v/>
      </c>
      <c r="Q371" s="84" t="str">
        <f t="shared" ref="Q371:Q434" si="27">IFERROR((H371*R$480)/$L371*(100/R$481),"")</f>
        <v/>
      </c>
      <c r="R371" s="84" t="str">
        <f t="shared" ref="R371:R434" si="28">IFERROR((I371*S$480)/$L371*(100/S$481),"")</f>
        <v/>
      </c>
      <c r="S371" s="84" t="str">
        <f t="shared" ref="S371:S434" si="29">IFERROR((J371*T$480)/$L371*(100/T$481),"")</f>
        <v/>
      </c>
      <c r="T371" s="84" t="str">
        <f t="shared" ref="T371:T434" si="30">IFERROR((K371*U$480)/$L371*(100/U$481),"")</f>
        <v/>
      </c>
      <c r="U371" s="76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0" t="str" cm="1">
        <f t="array" ref="G372">IF(G613="","",
G613*LOOKUP($F372,_xlfn._xlws.FILTER($F$454:$F$463,G$454:G$463&lt;&gt;""),_xlfn._xlws.FILTER(G$454:G$463,G$454:G$463&lt;&gt;"")))</f>
        <v/>
      </c>
      <c r="H372" s="80" t="str" cm="1">
        <f t="array" ref="H372">IF(H613="","",
H613*LOOKUP($F372,_xlfn._xlws.FILTER($F$454:$F$463,H$454:H$463&lt;&gt;""),_xlfn._xlws.FILTER(H$454:H$463,H$454:H$463&lt;&gt;"")))</f>
        <v/>
      </c>
      <c r="I372" s="80" t="str" cm="1">
        <f t="array" ref="I372">IF(I613="","",
I613*LOOKUP($F372,_xlfn._xlws.FILTER($F$454:$F$463,I$454:I$463&lt;&gt;""),_xlfn._xlws.FILTER(I$454:I$463,I$454:I$463&lt;&gt;"")))</f>
        <v/>
      </c>
      <c r="J372" s="86" t="str">
        <f t="shared" si="24"/>
        <v/>
      </c>
      <c r="K372" s="87" t="str" cm="1">
        <f t="array" ref="K372">IF(M613="","",
M613*LOOKUP($F372,_xlfn._xlws.FILTER($F$468:$F$477,G$468:G$477&lt;&gt;""),_xlfn._xlws.FILTER(G$468:G$477,G$468:G$477&lt;&gt;"")))</f>
        <v/>
      </c>
      <c r="L372" s="83" t="str">
        <f t="shared" si="25"/>
        <v/>
      </c>
      <c r="M372" s="76" t="str">
        <f t="shared" si="23"/>
        <v/>
      </c>
      <c r="N372" s="12"/>
      <c r="O372" s="24">
        <v>49249</v>
      </c>
      <c r="P372" s="84" t="str">
        <f t="shared" si="26"/>
        <v/>
      </c>
      <c r="Q372" s="84" t="str">
        <f t="shared" si="27"/>
        <v/>
      </c>
      <c r="R372" s="84" t="str">
        <f t="shared" si="28"/>
        <v/>
      </c>
      <c r="S372" s="84" t="str">
        <f t="shared" si="29"/>
        <v/>
      </c>
      <c r="T372" s="84" t="str">
        <f t="shared" si="30"/>
        <v/>
      </c>
      <c r="U372" s="76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0" t="str" cm="1">
        <f t="array" ref="G373">IF(G614="","",
G614*LOOKUP($F373,_xlfn._xlws.FILTER($F$454:$F$463,G$454:G$463&lt;&gt;""),_xlfn._xlws.FILTER(G$454:G$463,G$454:G$463&lt;&gt;"")))</f>
        <v/>
      </c>
      <c r="H373" s="80" t="str" cm="1">
        <f t="array" ref="H373">IF(H614="","",
H614*LOOKUP($F373,_xlfn._xlws.FILTER($F$454:$F$463,H$454:H$463&lt;&gt;""),_xlfn._xlws.FILTER(H$454:H$463,H$454:H$463&lt;&gt;"")))</f>
        <v/>
      </c>
      <c r="I373" s="80" t="str" cm="1">
        <f t="array" ref="I373">IF(I614="","",
I614*LOOKUP($F373,_xlfn._xlws.FILTER($F$454:$F$463,I$454:I$463&lt;&gt;""),_xlfn._xlws.FILTER(I$454:I$463,I$454:I$463&lt;&gt;"")))</f>
        <v/>
      </c>
      <c r="J373" s="86" t="str">
        <f t="shared" si="24"/>
        <v/>
      </c>
      <c r="K373" s="87" t="str" cm="1">
        <f t="array" ref="K373">IF(M614="","",
M614*LOOKUP($F373,_xlfn._xlws.FILTER($F$468:$F$477,G$468:G$477&lt;&gt;""),_xlfn._xlws.FILTER(G$468:G$477,G$468:G$477&lt;&gt;"")))</f>
        <v/>
      </c>
      <c r="L373" s="83" t="str">
        <f t="shared" si="25"/>
        <v/>
      </c>
      <c r="M373" s="76" t="str">
        <f t="shared" si="23"/>
        <v/>
      </c>
      <c r="N373" s="12"/>
      <c r="O373" s="24">
        <v>49279</v>
      </c>
      <c r="P373" s="84" t="str">
        <f t="shared" si="26"/>
        <v/>
      </c>
      <c r="Q373" s="84" t="str">
        <f t="shared" si="27"/>
        <v/>
      </c>
      <c r="R373" s="84" t="str">
        <f t="shared" si="28"/>
        <v/>
      </c>
      <c r="S373" s="84" t="str">
        <f t="shared" si="29"/>
        <v/>
      </c>
      <c r="T373" s="84" t="str">
        <f t="shared" si="30"/>
        <v/>
      </c>
      <c r="U373" s="76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0" t="str" cm="1">
        <f t="array" ref="G374">IF(G615="","",
G615*LOOKUP($F374,_xlfn._xlws.FILTER($F$454:$F$463,G$454:G$463&lt;&gt;""),_xlfn._xlws.FILTER(G$454:G$463,G$454:G$463&lt;&gt;"")))</f>
        <v/>
      </c>
      <c r="H374" s="80" t="str" cm="1">
        <f t="array" ref="H374">IF(H615="","",
H615*LOOKUP($F374,_xlfn._xlws.FILTER($F$454:$F$463,H$454:H$463&lt;&gt;""),_xlfn._xlws.FILTER(H$454:H$463,H$454:H$463&lt;&gt;"")))</f>
        <v/>
      </c>
      <c r="I374" s="80" t="str" cm="1">
        <f t="array" ref="I374">IF(I615="","",
I615*LOOKUP($F374,_xlfn._xlws.FILTER($F$454:$F$463,I$454:I$463&lt;&gt;""),_xlfn._xlws.FILTER(I$454:I$463,I$454:I$463&lt;&gt;"")))</f>
        <v/>
      </c>
      <c r="J374" s="86" t="str">
        <f t="shared" si="24"/>
        <v/>
      </c>
      <c r="K374" s="87" t="str" cm="1">
        <f t="array" ref="K374">IF(M615="","",
M615*LOOKUP($F374,_xlfn._xlws.FILTER($F$468:$F$477,G$468:G$477&lt;&gt;""),_xlfn._xlws.FILTER(G$468:G$477,G$468:G$477&lt;&gt;"")))</f>
        <v/>
      </c>
      <c r="L374" s="83" t="str">
        <f t="shared" si="25"/>
        <v/>
      </c>
      <c r="M374" s="76" t="str">
        <f t="shared" si="23"/>
        <v/>
      </c>
      <c r="N374" s="12"/>
      <c r="O374" s="24">
        <v>49310</v>
      </c>
      <c r="P374" s="84" t="str">
        <f t="shared" si="26"/>
        <v/>
      </c>
      <c r="Q374" s="84" t="str">
        <f t="shared" si="27"/>
        <v/>
      </c>
      <c r="R374" s="84" t="str">
        <f t="shared" si="28"/>
        <v/>
      </c>
      <c r="S374" s="84" t="str">
        <f t="shared" si="29"/>
        <v/>
      </c>
      <c r="T374" s="84" t="str">
        <f t="shared" si="30"/>
        <v/>
      </c>
      <c r="U374" s="76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0" t="str" cm="1">
        <f t="array" ref="G375">IF(G616="","",
G616*LOOKUP($F375,_xlfn._xlws.FILTER($F$454:$F$463,G$454:G$463&lt;&gt;""),_xlfn._xlws.FILTER(G$454:G$463,G$454:G$463&lt;&gt;"")))</f>
        <v/>
      </c>
      <c r="H375" s="80" t="str" cm="1">
        <f t="array" ref="H375">IF(H616="","",
H616*LOOKUP($F375,_xlfn._xlws.FILTER($F$454:$F$463,H$454:H$463&lt;&gt;""),_xlfn._xlws.FILTER(H$454:H$463,H$454:H$463&lt;&gt;"")))</f>
        <v/>
      </c>
      <c r="I375" s="80" t="str" cm="1">
        <f t="array" ref="I375">IF(I616="","",
I616*LOOKUP($F375,_xlfn._xlws.FILTER($F$454:$F$463,I$454:I$463&lt;&gt;""),_xlfn._xlws.FILTER(I$454:I$463,I$454:I$463&lt;&gt;"")))</f>
        <v/>
      </c>
      <c r="J375" s="86" t="str">
        <f t="shared" si="24"/>
        <v/>
      </c>
      <c r="K375" s="87" t="str" cm="1">
        <f t="array" ref="K375">IF(M616="","",
M616*LOOKUP($F375,_xlfn._xlws.FILTER($F$468:$F$477,G$468:G$477&lt;&gt;""),_xlfn._xlws.FILTER(G$468:G$477,G$468:G$477&lt;&gt;"")))</f>
        <v/>
      </c>
      <c r="L375" s="83" t="str">
        <f t="shared" si="25"/>
        <v/>
      </c>
      <c r="M375" s="76" t="str">
        <f t="shared" si="23"/>
        <v/>
      </c>
      <c r="N375" s="12"/>
      <c r="O375" s="24">
        <v>49341</v>
      </c>
      <c r="P375" s="84" t="str">
        <f t="shared" si="26"/>
        <v/>
      </c>
      <c r="Q375" s="84" t="str">
        <f t="shared" si="27"/>
        <v/>
      </c>
      <c r="R375" s="84" t="str">
        <f t="shared" si="28"/>
        <v/>
      </c>
      <c r="S375" s="84" t="str">
        <f t="shared" si="29"/>
        <v/>
      </c>
      <c r="T375" s="84" t="str">
        <f t="shared" si="30"/>
        <v/>
      </c>
      <c r="U375" s="76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0" t="str" cm="1">
        <f t="array" ref="G376">IF(G617="","",
G617*LOOKUP($F376,_xlfn._xlws.FILTER($F$454:$F$463,G$454:G$463&lt;&gt;""),_xlfn._xlws.FILTER(G$454:G$463,G$454:G$463&lt;&gt;"")))</f>
        <v/>
      </c>
      <c r="H376" s="80" t="str" cm="1">
        <f t="array" ref="H376">IF(H617="","",
H617*LOOKUP($F376,_xlfn._xlws.FILTER($F$454:$F$463,H$454:H$463&lt;&gt;""),_xlfn._xlws.FILTER(H$454:H$463,H$454:H$463&lt;&gt;"")))</f>
        <v/>
      </c>
      <c r="I376" s="80" t="str" cm="1">
        <f t="array" ref="I376">IF(I617="","",
I617*LOOKUP($F376,_xlfn._xlws.FILTER($F$454:$F$463,I$454:I$463&lt;&gt;""),_xlfn._xlws.FILTER(I$454:I$463,I$454:I$463&lt;&gt;"")))</f>
        <v/>
      </c>
      <c r="J376" s="86" t="str">
        <f t="shared" si="24"/>
        <v/>
      </c>
      <c r="K376" s="87" t="str" cm="1">
        <f t="array" ref="K376">IF(M617="","",
M617*LOOKUP($F376,_xlfn._xlws.FILTER($F$468:$F$477,G$468:G$477&lt;&gt;""),_xlfn._xlws.FILTER(G$468:G$477,G$468:G$477&lt;&gt;"")))</f>
        <v/>
      </c>
      <c r="L376" s="83" t="str">
        <f t="shared" si="25"/>
        <v/>
      </c>
      <c r="M376" s="76" t="str">
        <f t="shared" si="23"/>
        <v/>
      </c>
      <c r="N376" s="12"/>
      <c r="O376" s="24">
        <v>49369</v>
      </c>
      <c r="P376" s="84" t="str">
        <f t="shared" si="26"/>
        <v/>
      </c>
      <c r="Q376" s="84" t="str">
        <f t="shared" si="27"/>
        <v/>
      </c>
      <c r="R376" s="84" t="str">
        <f t="shared" si="28"/>
        <v/>
      </c>
      <c r="S376" s="84" t="str">
        <f t="shared" si="29"/>
        <v/>
      </c>
      <c r="T376" s="84" t="str">
        <f t="shared" si="30"/>
        <v/>
      </c>
      <c r="U376" s="76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0" t="str" cm="1">
        <f t="array" ref="G377">IF(G618="","",
G618*LOOKUP($F377,_xlfn._xlws.FILTER($F$454:$F$463,G$454:G$463&lt;&gt;""),_xlfn._xlws.FILTER(G$454:G$463,G$454:G$463&lt;&gt;"")))</f>
        <v/>
      </c>
      <c r="H377" s="80" t="str" cm="1">
        <f t="array" ref="H377">IF(H618="","",
H618*LOOKUP($F377,_xlfn._xlws.FILTER($F$454:$F$463,H$454:H$463&lt;&gt;""),_xlfn._xlws.FILTER(H$454:H$463,H$454:H$463&lt;&gt;"")))</f>
        <v/>
      </c>
      <c r="I377" s="80" t="str" cm="1">
        <f t="array" ref="I377">IF(I618="","",
I618*LOOKUP($F377,_xlfn._xlws.FILTER($F$454:$F$463,I$454:I$463&lt;&gt;""),_xlfn._xlws.FILTER(I$454:I$463,I$454:I$463&lt;&gt;"")))</f>
        <v/>
      </c>
      <c r="J377" s="86" t="str">
        <f t="shared" si="24"/>
        <v/>
      </c>
      <c r="K377" s="87" t="str" cm="1">
        <f t="array" ref="K377">IF(M618="","",
M618*LOOKUP($F377,_xlfn._xlws.FILTER($F$468:$F$477,G$468:G$477&lt;&gt;""),_xlfn._xlws.FILTER(G$468:G$477,G$468:G$477&lt;&gt;"")))</f>
        <v/>
      </c>
      <c r="L377" s="83" t="str">
        <f t="shared" si="25"/>
        <v/>
      </c>
      <c r="M377" s="76" t="str">
        <f t="shared" si="23"/>
        <v/>
      </c>
      <c r="N377" s="12"/>
      <c r="O377" s="24">
        <v>49400</v>
      </c>
      <c r="P377" s="84" t="str">
        <f t="shared" si="26"/>
        <v/>
      </c>
      <c r="Q377" s="84" t="str">
        <f t="shared" si="27"/>
        <v/>
      </c>
      <c r="R377" s="84" t="str">
        <f t="shared" si="28"/>
        <v/>
      </c>
      <c r="S377" s="84" t="str">
        <f t="shared" si="29"/>
        <v/>
      </c>
      <c r="T377" s="84" t="str">
        <f t="shared" si="30"/>
        <v/>
      </c>
      <c r="U377" s="76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0" t="str" cm="1">
        <f t="array" ref="G378">IF(G619="","",
G619*LOOKUP($F378,_xlfn._xlws.FILTER($F$454:$F$463,G$454:G$463&lt;&gt;""),_xlfn._xlws.FILTER(G$454:G$463,G$454:G$463&lt;&gt;"")))</f>
        <v/>
      </c>
      <c r="H378" s="80" t="str" cm="1">
        <f t="array" ref="H378">IF(H619="","",
H619*LOOKUP($F378,_xlfn._xlws.FILTER($F$454:$F$463,H$454:H$463&lt;&gt;""),_xlfn._xlws.FILTER(H$454:H$463,H$454:H$463&lt;&gt;"")))</f>
        <v/>
      </c>
      <c r="I378" s="80" t="str" cm="1">
        <f t="array" ref="I378">IF(I619="","",
I619*LOOKUP($F378,_xlfn._xlws.FILTER($F$454:$F$463,I$454:I$463&lt;&gt;""),_xlfn._xlws.FILTER(I$454:I$463,I$454:I$463&lt;&gt;"")))</f>
        <v/>
      </c>
      <c r="J378" s="86" t="str">
        <f t="shared" si="24"/>
        <v/>
      </c>
      <c r="K378" s="87" t="str" cm="1">
        <f t="array" ref="K378">IF(M619="","",
M619*LOOKUP($F378,_xlfn._xlws.FILTER($F$468:$F$477,G$468:G$477&lt;&gt;""),_xlfn._xlws.FILTER(G$468:G$477,G$468:G$477&lt;&gt;"")))</f>
        <v/>
      </c>
      <c r="L378" s="83" t="str">
        <f t="shared" si="25"/>
        <v/>
      </c>
      <c r="M378" s="76" t="str">
        <f t="shared" si="23"/>
        <v/>
      </c>
      <c r="N378" s="12"/>
      <c r="O378" s="24">
        <v>49430</v>
      </c>
      <c r="P378" s="84" t="str">
        <f t="shared" si="26"/>
        <v/>
      </c>
      <c r="Q378" s="84" t="str">
        <f t="shared" si="27"/>
        <v/>
      </c>
      <c r="R378" s="84" t="str">
        <f t="shared" si="28"/>
        <v/>
      </c>
      <c r="S378" s="84" t="str">
        <f t="shared" si="29"/>
        <v/>
      </c>
      <c r="T378" s="84" t="str">
        <f t="shared" si="30"/>
        <v/>
      </c>
      <c r="U378" s="76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0" t="str" cm="1">
        <f t="array" ref="G379">IF(G620="","",
G620*LOOKUP($F379,_xlfn._xlws.FILTER($F$454:$F$463,G$454:G$463&lt;&gt;""),_xlfn._xlws.FILTER(G$454:G$463,G$454:G$463&lt;&gt;"")))</f>
        <v/>
      </c>
      <c r="H379" s="80" t="str" cm="1">
        <f t="array" ref="H379">IF(H620="","",
H620*LOOKUP($F379,_xlfn._xlws.FILTER($F$454:$F$463,H$454:H$463&lt;&gt;""),_xlfn._xlws.FILTER(H$454:H$463,H$454:H$463&lt;&gt;"")))</f>
        <v/>
      </c>
      <c r="I379" s="80" t="str" cm="1">
        <f t="array" ref="I379">IF(I620="","",
I620*LOOKUP($F379,_xlfn._xlws.FILTER($F$454:$F$463,I$454:I$463&lt;&gt;""),_xlfn._xlws.FILTER(I$454:I$463,I$454:I$463&lt;&gt;"")))</f>
        <v/>
      </c>
      <c r="J379" s="86" t="str">
        <f t="shared" si="24"/>
        <v/>
      </c>
      <c r="K379" s="87" t="str" cm="1">
        <f t="array" ref="K379">IF(M620="","",
M620*LOOKUP($F379,_xlfn._xlws.FILTER($F$468:$F$477,G$468:G$477&lt;&gt;""),_xlfn._xlws.FILTER(G$468:G$477,G$468:G$477&lt;&gt;"")))</f>
        <v/>
      </c>
      <c r="L379" s="83" t="str">
        <f t="shared" si="25"/>
        <v/>
      </c>
      <c r="M379" s="76" t="str">
        <f t="shared" si="23"/>
        <v/>
      </c>
      <c r="N379" s="12"/>
      <c r="O379" s="24">
        <v>49461</v>
      </c>
      <c r="P379" s="84" t="str">
        <f t="shared" si="26"/>
        <v/>
      </c>
      <c r="Q379" s="84" t="str">
        <f t="shared" si="27"/>
        <v/>
      </c>
      <c r="R379" s="84" t="str">
        <f t="shared" si="28"/>
        <v/>
      </c>
      <c r="S379" s="84" t="str">
        <f t="shared" si="29"/>
        <v/>
      </c>
      <c r="T379" s="84" t="str">
        <f t="shared" si="30"/>
        <v/>
      </c>
      <c r="U379" s="76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0" t="str" cm="1">
        <f t="array" ref="G380">IF(G621="","",
G621*LOOKUP($F380,_xlfn._xlws.FILTER($F$454:$F$463,G$454:G$463&lt;&gt;""),_xlfn._xlws.FILTER(G$454:G$463,G$454:G$463&lt;&gt;"")))</f>
        <v/>
      </c>
      <c r="H380" s="80" t="str" cm="1">
        <f t="array" ref="H380">IF(H621="","",
H621*LOOKUP($F380,_xlfn._xlws.FILTER($F$454:$F$463,H$454:H$463&lt;&gt;""),_xlfn._xlws.FILTER(H$454:H$463,H$454:H$463&lt;&gt;"")))</f>
        <v/>
      </c>
      <c r="I380" s="80" t="str" cm="1">
        <f t="array" ref="I380">IF(I621="","",
I621*LOOKUP($F380,_xlfn._xlws.FILTER($F$454:$F$463,I$454:I$463&lt;&gt;""),_xlfn._xlws.FILTER(I$454:I$463,I$454:I$463&lt;&gt;"")))</f>
        <v/>
      </c>
      <c r="J380" s="86" t="str">
        <f t="shared" si="24"/>
        <v/>
      </c>
      <c r="K380" s="87" t="str" cm="1">
        <f t="array" ref="K380">IF(M621="","",
M621*LOOKUP($F380,_xlfn._xlws.FILTER($F$468:$F$477,G$468:G$477&lt;&gt;""),_xlfn._xlws.FILTER(G$468:G$477,G$468:G$477&lt;&gt;"")))</f>
        <v/>
      </c>
      <c r="L380" s="83" t="str">
        <f t="shared" si="25"/>
        <v/>
      </c>
      <c r="M380" s="76" t="str">
        <f t="shared" si="23"/>
        <v/>
      </c>
      <c r="N380" s="12"/>
      <c r="O380" s="24">
        <v>49491</v>
      </c>
      <c r="P380" s="84" t="str">
        <f t="shared" si="26"/>
        <v/>
      </c>
      <c r="Q380" s="84" t="str">
        <f t="shared" si="27"/>
        <v/>
      </c>
      <c r="R380" s="84" t="str">
        <f t="shared" si="28"/>
        <v/>
      </c>
      <c r="S380" s="84" t="str">
        <f t="shared" si="29"/>
        <v/>
      </c>
      <c r="T380" s="84" t="str">
        <f t="shared" si="30"/>
        <v/>
      </c>
      <c r="U380" s="76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0" t="str" cm="1">
        <f t="array" ref="G381">IF(G622="","",
G622*LOOKUP($F381,_xlfn._xlws.FILTER($F$454:$F$463,G$454:G$463&lt;&gt;""),_xlfn._xlws.FILTER(G$454:G$463,G$454:G$463&lt;&gt;"")))</f>
        <v/>
      </c>
      <c r="H381" s="80" t="str" cm="1">
        <f t="array" ref="H381">IF(H622="","",
H622*LOOKUP($F381,_xlfn._xlws.FILTER($F$454:$F$463,H$454:H$463&lt;&gt;""),_xlfn._xlws.FILTER(H$454:H$463,H$454:H$463&lt;&gt;"")))</f>
        <v/>
      </c>
      <c r="I381" s="80" t="str" cm="1">
        <f t="array" ref="I381">IF(I622="","",
I622*LOOKUP($F381,_xlfn._xlws.FILTER($F$454:$F$463,I$454:I$463&lt;&gt;""),_xlfn._xlws.FILTER(I$454:I$463,I$454:I$463&lt;&gt;"")))</f>
        <v/>
      </c>
      <c r="J381" s="86" t="str">
        <f t="shared" si="24"/>
        <v/>
      </c>
      <c r="K381" s="87" t="str" cm="1">
        <f t="array" ref="K381">IF(M622="","",
M622*LOOKUP($F381,_xlfn._xlws.FILTER($F$468:$F$477,G$468:G$477&lt;&gt;""),_xlfn._xlws.FILTER(G$468:G$477,G$468:G$477&lt;&gt;"")))</f>
        <v/>
      </c>
      <c r="L381" s="83" t="str">
        <f t="shared" si="25"/>
        <v/>
      </c>
      <c r="M381" s="76" t="str">
        <f t="shared" si="23"/>
        <v/>
      </c>
      <c r="N381" s="12"/>
      <c r="O381" s="24">
        <v>49522</v>
      </c>
      <c r="P381" s="84" t="str">
        <f t="shared" si="26"/>
        <v/>
      </c>
      <c r="Q381" s="84" t="str">
        <f t="shared" si="27"/>
        <v/>
      </c>
      <c r="R381" s="84" t="str">
        <f t="shared" si="28"/>
        <v/>
      </c>
      <c r="S381" s="84" t="str">
        <f t="shared" si="29"/>
        <v/>
      </c>
      <c r="T381" s="84" t="str">
        <f t="shared" si="30"/>
        <v/>
      </c>
      <c r="U381" s="76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0" t="str" cm="1">
        <f t="array" ref="G382">IF(G623="","",
G623*LOOKUP($F382,_xlfn._xlws.FILTER($F$454:$F$463,G$454:G$463&lt;&gt;""),_xlfn._xlws.FILTER(G$454:G$463,G$454:G$463&lt;&gt;"")))</f>
        <v/>
      </c>
      <c r="H382" s="80" t="str" cm="1">
        <f t="array" ref="H382">IF(H623="","",
H623*LOOKUP($F382,_xlfn._xlws.FILTER($F$454:$F$463,H$454:H$463&lt;&gt;""),_xlfn._xlws.FILTER(H$454:H$463,H$454:H$463&lt;&gt;"")))</f>
        <v/>
      </c>
      <c r="I382" s="80" t="str" cm="1">
        <f t="array" ref="I382">IF(I623="","",
I623*LOOKUP($F382,_xlfn._xlws.FILTER($F$454:$F$463,I$454:I$463&lt;&gt;""),_xlfn._xlws.FILTER(I$454:I$463,I$454:I$463&lt;&gt;"")))</f>
        <v/>
      </c>
      <c r="J382" s="86" t="str">
        <f t="shared" si="24"/>
        <v/>
      </c>
      <c r="K382" s="87" t="str" cm="1">
        <f t="array" ref="K382">IF(M623="","",
M623*LOOKUP($F382,_xlfn._xlws.FILTER($F$468:$F$477,G$468:G$477&lt;&gt;""),_xlfn._xlws.FILTER(G$468:G$477,G$468:G$477&lt;&gt;"")))</f>
        <v/>
      </c>
      <c r="L382" s="83" t="str">
        <f t="shared" si="25"/>
        <v/>
      </c>
      <c r="M382" s="76" t="str">
        <f t="shared" si="23"/>
        <v/>
      </c>
      <c r="N382" s="12"/>
      <c r="O382" s="24">
        <v>49553</v>
      </c>
      <c r="P382" s="84" t="str">
        <f t="shared" si="26"/>
        <v/>
      </c>
      <c r="Q382" s="84" t="str">
        <f t="shared" si="27"/>
        <v/>
      </c>
      <c r="R382" s="84" t="str">
        <f t="shared" si="28"/>
        <v/>
      </c>
      <c r="S382" s="84" t="str">
        <f t="shared" si="29"/>
        <v/>
      </c>
      <c r="T382" s="84" t="str">
        <f t="shared" si="30"/>
        <v/>
      </c>
      <c r="U382" s="76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0" t="str" cm="1">
        <f t="array" ref="G383">IF(G624="","",
G624*LOOKUP($F383,_xlfn._xlws.FILTER($F$454:$F$463,G$454:G$463&lt;&gt;""),_xlfn._xlws.FILTER(G$454:G$463,G$454:G$463&lt;&gt;"")))</f>
        <v/>
      </c>
      <c r="H383" s="80" t="str" cm="1">
        <f t="array" ref="H383">IF(H624="","",
H624*LOOKUP($F383,_xlfn._xlws.FILTER($F$454:$F$463,H$454:H$463&lt;&gt;""),_xlfn._xlws.FILTER(H$454:H$463,H$454:H$463&lt;&gt;"")))</f>
        <v/>
      </c>
      <c r="I383" s="80" t="str" cm="1">
        <f t="array" ref="I383">IF(I624="","",
I624*LOOKUP($F383,_xlfn._xlws.FILTER($F$454:$F$463,I$454:I$463&lt;&gt;""),_xlfn._xlws.FILTER(I$454:I$463,I$454:I$463&lt;&gt;"")))</f>
        <v/>
      </c>
      <c r="J383" s="86" t="str">
        <f t="shared" si="24"/>
        <v/>
      </c>
      <c r="K383" s="87" t="str" cm="1">
        <f t="array" ref="K383">IF(M624="","",
M624*LOOKUP($F383,_xlfn._xlws.FILTER($F$468:$F$477,G$468:G$477&lt;&gt;""),_xlfn._xlws.FILTER(G$468:G$477,G$468:G$477&lt;&gt;"")))</f>
        <v/>
      </c>
      <c r="L383" s="83" t="str">
        <f t="shared" si="25"/>
        <v/>
      </c>
      <c r="M383" s="76" t="str">
        <f t="shared" si="23"/>
        <v/>
      </c>
      <c r="N383" s="12"/>
      <c r="O383" s="24">
        <v>49583</v>
      </c>
      <c r="P383" s="84" t="str">
        <f t="shared" si="26"/>
        <v/>
      </c>
      <c r="Q383" s="84" t="str">
        <f t="shared" si="27"/>
        <v/>
      </c>
      <c r="R383" s="84" t="str">
        <f t="shared" si="28"/>
        <v/>
      </c>
      <c r="S383" s="84" t="str">
        <f t="shared" si="29"/>
        <v/>
      </c>
      <c r="T383" s="84" t="str">
        <f t="shared" si="30"/>
        <v/>
      </c>
      <c r="U383" s="76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0" t="str" cm="1">
        <f t="array" ref="G384">IF(G625="","",
G625*LOOKUP($F384,_xlfn._xlws.FILTER($F$454:$F$463,G$454:G$463&lt;&gt;""),_xlfn._xlws.FILTER(G$454:G$463,G$454:G$463&lt;&gt;"")))</f>
        <v/>
      </c>
      <c r="H384" s="80" t="str" cm="1">
        <f t="array" ref="H384">IF(H625="","",
H625*LOOKUP($F384,_xlfn._xlws.FILTER($F$454:$F$463,H$454:H$463&lt;&gt;""),_xlfn._xlws.FILTER(H$454:H$463,H$454:H$463&lt;&gt;"")))</f>
        <v/>
      </c>
      <c r="I384" s="80" t="str" cm="1">
        <f t="array" ref="I384">IF(I625="","",
I625*LOOKUP($F384,_xlfn._xlws.FILTER($F$454:$F$463,I$454:I$463&lt;&gt;""),_xlfn._xlws.FILTER(I$454:I$463,I$454:I$463&lt;&gt;"")))</f>
        <v/>
      </c>
      <c r="J384" s="86" t="str">
        <f t="shared" si="24"/>
        <v/>
      </c>
      <c r="K384" s="87" t="str" cm="1">
        <f t="array" ref="K384">IF(M625="","",
M625*LOOKUP($F384,_xlfn._xlws.FILTER($F$468:$F$477,G$468:G$477&lt;&gt;""),_xlfn._xlws.FILTER(G$468:G$477,G$468:G$477&lt;&gt;"")))</f>
        <v/>
      </c>
      <c r="L384" s="83" t="str">
        <f t="shared" si="25"/>
        <v/>
      </c>
      <c r="M384" s="76" t="str">
        <f t="shared" si="23"/>
        <v/>
      </c>
      <c r="N384" s="12"/>
      <c r="O384" s="24">
        <v>49614</v>
      </c>
      <c r="P384" s="84" t="str">
        <f t="shared" si="26"/>
        <v/>
      </c>
      <c r="Q384" s="84" t="str">
        <f t="shared" si="27"/>
        <v/>
      </c>
      <c r="R384" s="84" t="str">
        <f t="shared" si="28"/>
        <v/>
      </c>
      <c r="S384" s="84" t="str">
        <f t="shared" si="29"/>
        <v/>
      </c>
      <c r="T384" s="84" t="str">
        <f t="shared" si="30"/>
        <v/>
      </c>
      <c r="U384" s="76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0" t="str" cm="1">
        <f t="array" ref="G385">IF(G626="","",
G626*LOOKUP($F385,_xlfn._xlws.FILTER($F$454:$F$463,G$454:G$463&lt;&gt;""),_xlfn._xlws.FILTER(G$454:G$463,G$454:G$463&lt;&gt;"")))</f>
        <v/>
      </c>
      <c r="H385" s="80" t="str" cm="1">
        <f t="array" ref="H385">IF(H626="","",
H626*LOOKUP($F385,_xlfn._xlws.FILTER($F$454:$F$463,H$454:H$463&lt;&gt;""),_xlfn._xlws.FILTER(H$454:H$463,H$454:H$463&lt;&gt;"")))</f>
        <v/>
      </c>
      <c r="I385" s="80" t="str" cm="1">
        <f t="array" ref="I385">IF(I626="","",
I626*LOOKUP($F385,_xlfn._xlws.FILTER($F$454:$F$463,I$454:I$463&lt;&gt;""),_xlfn._xlws.FILTER(I$454:I$463,I$454:I$463&lt;&gt;"")))</f>
        <v/>
      </c>
      <c r="J385" s="86" t="str">
        <f t="shared" si="24"/>
        <v/>
      </c>
      <c r="K385" s="87" t="str" cm="1">
        <f t="array" ref="K385">IF(M626="","",
M626*LOOKUP($F385,_xlfn._xlws.FILTER($F$468:$F$477,G$468:G$477&lt;&gt;""),_xlfn._xlws.FILTER(G$468:G$477,G$468:G$477&lt;&gt;"")))</f>
        <v/>
      </c>
      <c r="L385" s="83" t="str">
        <f t="shared" si="25"/>
        <v/>
      </c>
      <c r="M385" s="76" t="str">
        <f t="shared" si="23"/>
        <v/>
      </c>
      <c r="N385" s="12"/>
      <c r="O385" s="24">
        <v>49644</v>
      </c>
      <c r="P385" s="84" t="str">
        <f t="shared" si="26"/>
        <v/>
      </c>
      <c r="Q385" s="84" t="str">
        <f t="shared" si="27"/>
        <v/>
      </c>
      <c r="R385" s="84" t="str">
        <f t="shared" si="28"/>
        <v/>
      </c>
      <c r="S385" s="84" t="str">
        <f t="shared" si="29"/>
        <v/>
      </c>
      <c r="T385" s="84" t="str">
        <f t="shared" si="30"/>
        <v/>
      </c>
      <c r="U385" s="76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0" t="str" cm="1">
        <f t="array" ref="G386">IF(G627="","",
G627*LOOKUP($F386,_xlfn._xlws.FILTER($F$454:$F$463,G$454:G$463&lt;&gt;""),_xlfn._xlws.FILTER(G$454:G$463,G$454:G$463&lt;&gt;"")))</f>
        <v/>
      </c>
      <c r="H386" s="80" t="str" cm="1">
        <f t="array" ref="H386">IF(H627="","",
H627*LOOKUP($F386,_xlfn._xlws.FILTER($F$454:$F$463,H$454:H$463&lt;&gt;""),_xlfn._xlws.FILTER(H$454:H$463,H$454:H$463&lt;&gt;"")))</f>
        <v/>
      </c>
      <c r="I386" s="80" t="str" cm="1">
        <f t="array" ref="I386">IF(I627="","",
I627*LOOKUP($F386,_xlfn._xlws.FILTER($F$454:$F$463,I$454:I$463&lt;&gt;""),_xlfn._xlws.FILTER(I$454:I$463,I$454:I$463&lt;&gt;"")))</f>
        <v/>
      </c>
      <c r="J386" s="86" t="str">
        <f t="shared" si="24"/>
        <v/>
      </c>
      <c r="K386" s="87" t="str" cm="1">
        <f t="array" ref="K386">IF(M627="","",
M627*LOOKUP($F386,_xlfn._xlws.FILTER($F$468:$F$477,G$468:G$477&lt;&gt;""),_xlfn._xlws.FILTER(G$468:G$477,G$468:G$477&lt;&gt;"")))</f>
        <v/>
      </c>
      <c r="L386" s="83" t="str">
        <f t="shared" si="25"/>
        <v/>
      </c>
      <c r="M386" s="76" t="str">
        <f t="shared" si="23"/>
        <v/>
      </c>
      <c r="N386" s="12"/>
      <c r="O386" s="24">
        <v>49675</v>
      </c>
      <c r="P386" s="84" t="str">
        <f t="shared" si="26"/>
        <v/>
      </c>
      <c r="Q386" s="84" t="str">
        <f t="shared" si="27"/>
        <v/>
      </c>
      <c r="R386" s="84" t="str">
        <f t="shared" si="28"/>
        <v/>
      </c>
      <c r="S386" s="84" t="str">
        <f t="shared" si="29"/>
        <v/>
      </c>
      <c r="T386" s="84" t="str">
        <f t="shared" si="30"/>
        <v/>
      </c>
      <c r="U386" s="76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0" t="str" cm="1">
        <f t="array" ref="G387">IF(G628="","",
G628*LOOKUP($F387,_xlfn._xlws.FILTER($F$454:$F$463,G$454:G$463&lt;&gt;""),_xlfn._xlws.FILTER(G$454:G$463,G$454:G$463&lt;&gt;"")))</f>
        <v/>
      </c>
      <c r="H387" s="80" t="str" cm="1">
        <f t="array" ref="H387">IF(H628="","",
H628*LOOKUP($F387,_xlfn._xlws.FILTER($F$454:$F$463,H$454:H$463&lt;&gt;""),_xlfn._xlws.FILTER(H$454:H$463,H$454:H$463&lt;&gt;"")))</f>
        <v/>
      </c>
      <c r="I387" s="80" t="str" cm="1">
        <f t="array" ref="I387">IF(I628="","",
I628*LOOKUP($F387,_xlfn._xlws.FILTER($F$454:$F$463,I$454:I$463&lt;&gt;""),_xlfn._xlws.FILTER(I$454:I$463,I$454:I$463&lt;&gt;"")))</f>
        <v/>
      </c>
      <c r="J387" s="86" t="str">
        <f t="shared" si="24"/>
        <v/>
      </c>
      <c r="K387" s="87" t="str" cm="1">
        <f t="array" ref="K387">IF(M628="","",
M628*LOOKUP($F387,_xlfn._xlws.FILTER($F$468:$F$477,G$468:G$477&lt;&gt;""),_xlfn._xlws.FILTER(G$468:G$477,G$468:G$477&lt;&gt;"")))</f>
        <v/>
      </c>
      <c r="L387" s="83" t="str">
        <f t="shared" si="25"/>
        <v/>
      </c>
      <c r="M387" s="76" t="str">
        <f t="shared" si="23"/>
        <v/>
      </c>
      <c r="N387" s="12"/>
      <c r="O387" s="24">
        <v>49706</v>
      </c>
      <c r="P387" s="84" t="str">
        <f t="shared" si="26"/>
        <v/>
      </c>
      <c r="Q387" s="84" t="str">
        <f t="shared" si="27"/>
        <v/>
      </c>
      <c r="R387" s="84" t="str">
        <f t="shared" si="28"/>
        <v/>
      </c>
      <c r="S387" s="84" t="str">
        <f t="shared" si="29"/>
        <v/>
      </c>
      <c r="T387" s="84" t="str">
        <f t="shared" si="30"/>
        <v/>
      </c>
      <c r="U387" s="76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0" t="str" cm="1">
        <f t="array" ref="G388">IF(G629="","",
G629*LOOKUP($F388,_xlfn._xlws.FILTER($F$454:$F$463,G$454:G$463&lt;&gt;""),_xlfn._xlws.FILTER(G$454:G$463,G$454:G$463&lt;&gt;"")))</f>
        <v/>
      </c>
      <c r="H388" s="80" t="str" cm="1">
        <f t="array" ref="H388">IF(H629="","",
H629*LOOKUP($F388,_xlfn._xlws.FILTER($F$454:$F$463,H$454:H$463&lt;&gt;""),_xlfn._xlws.FILTER(H$454:H$463,H$454:H$463&lt;&gt;"")))</f>
        <v/>
      </c>
      <c r="I388" s="80" t="str" cm="1">
        <f t="array" ref="I388">IF(I629="","",
I629*LOOKUP($F388,_xlfn._xlws.FILTER($F$454:$F$463,I$454:I$463&lt;&gt;""),_xlfn._xlws.FILTER(I$454:I$463,I$454:I$463&lt;&gt;"")))</f>
        <v/>
      </c>
      <c r="J388" s="86" t="str">
        <f t="shared" si="24"/>
        <v/>
      </c>
      <c r="K388" s="87" t="str" cm="1">
        <f t="array" ref="K388">IF(M629="","",
M629*LOOKUP($F388,_xlfn._xlws.FILTER($F$468:$F$477,G$468:G$477&lt;&gt;""),_xlfn._xlws.FILTER(G$468:G$477,G$468:G$477&lt;&gt;"")))</f>
        <v/>
      </c>
      <c r="L388" s="83" t="str">
        <f t="shared" si="25"/>
        <v/>
      </c>
      <c r="M388" s="76" t="str">
        <f t="shared" si="23"/>
        <v/>
      </c>
      <c r="N388" s="12"/>
      <c r="O388" s="24">
        <v>49735</v>
      </c>
      <c r="P388" s="84" t="str">
        <f t="shared" si="26"/>
        <v/>
      </c>
      <c r="Q388" s="84" t="str">
        <f t="shared" si="27"/>
        <v/>
      </c>
      <c r="R388" s="84" t="str">
        <f t="shared" si="28"/>
        <v/>
      </c>
      <c r="S388" s="84" t="str">
        <f t="shared" si="29"/>
        <v/>
      </c>
      <c r="T388" s="84" t="str">
        <f t="shared" si="30"/>
        <v/>
      </c>
      <c r="U388" s="76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0" t="str" cm="1">
        <f t="array" ref="G389">IF(G630="","",
G630*LOOKUP($F389,_xlfn._xlws.FILTER($F$454:$F$463,G$454:G$463&lt;&gt;""),_xlfn._xlws.FILTER(G$454:G$463,G$454:G$463&lt;&gt;"")))</f>
        <v/>
      </c>
      <c r="H389" s="80" t="str" cm="1">
        <f t="array" ref="H389">IF(H630="","",
H630*LOOKUP($F389,_xlfn._xlws.FILTER($F$454:$F$463,H$454:H$463&lt;&gt;""),_xlfn._xlws.FILTER(H$454:H$463,H$454:H$463&lt;&gt;"")))</f>
        <v/>
      </c>
      <c r="I389" s="80" t="str" cm="1">
        <f t="array" ref="I389">IF(I630="","",
I630*LOOKUP($F389,_xlfn._xlws.FILTER($F$454:$F$463,I$454:I$463&lt;&gt;""),_xlfn._xlws.FILTER(I$454:I$463,I$454:I$463&lt;&gt;"")))</f>
        <v/>
      </c>
      <c r="J389" s="86" t="str">
        <f t="shared" si="24"/>
        <v/>
      </c>
      <c r="K389" s="87" t="str" cm="1">
        <f t="array" ref="K389">IF(M630="","",
M630*LOOKUP($F389,_xlfn._xlws.FILTER($F$468:$F$477,G$468:G$477&lt;&gt;""),_xlfn._xlws.FILTER(G$468:G$477,G$468:G$477&lt;&gt;"")))</f>
        <v/>
      </c>
      <c r="L389" s="83" t="str">
        <f t="shared" si="25"/>
        <v/>
      </c>
      <c r="M389" s="76" t="str">
        <f t="shared" si="23"/>
        <v/>
      </c>
      <c r="N389" s="12"/>
      <c r="O389" s="24">
        <v>49766</v>
      </c>
      <c r="P389" s="84" t="str">
        <f t="shared" si="26"/>
        <v/>
      </c>
      <c r="Q389" s="84" t="str">
        <f t="shared" si="27"/>
        <v/>
      </c>
      <c r="R389" s="84" t="str">
        <f t="shared" si="28"/>
        <v/>
      </c>
      <c r="S389" s="84" t="str">
        <f t="shared" si="29"/>
        <v/>
      </c>
      <c r="T389" s="84" t="str">
        <f t="shared" si="30"/>
        <v/>
      </c>
      <c r="U389" s="76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0" t="str" cm="1">
        <f t="array" ref="G390">IF(G631="","",
G631*LOOKUP($F390,_xlfn._xlws.FILTER($F$454:$F$463,G$454:G$463&lt;&gt;""),_xlfn._xlws.FILTER(G$454:G$463,G$454:G$463&lt;&gt;"")))</f>
        <v/>
      </c>
      <c r="H390" s="80" t="str" cm="1">
        <f t="array" ref="H390">IF(H631="","",
H631*LOOKUP($F390,_xlfn._xlws.FILTER($F$454:$F$463,H$454:H$463&lt;&gt;""),_xlfn._xlws.FILTER(H$454:H$463,H$454:H$463&lt;&gt;"")))</f>
        <v/>
      </c>
      <c r="I390" s="80" t="str" cm="1">
        <f t="array" ref="I390">IF(I631="","",
I631*LOOKUP($F390,_xlfn._xlws.FILTER($F$454:$F$463,I$454:I$463&lt;&gt;""),_xlfn._xlws.FILTER(I$454:I$463,I$454:I$463&lt;&gt;"")))</f>
        <v/>
      </c>
      <c r="J390" s="86" t="str">
        <f t="shared" si="24"/>
        <v/>
      </c>
      <c r="K390" s="87" t="str" cm="1">
        <f t="array" ref="K390">IF(M631="","",
M631*LOOKUP($F390,_xlfn._xlws.FILTER($F$468:$F$477,G$468:G$477&lt;&gt;""),_xlfn._xlws.FILTER(G$468:G$477,G$468:G$477&lt;&gt;"")))</f>
        <v/>
      </c>
      <c r="L390" s="83" t="str">
        <f t="shared" si="25"/>
        <v/>
      </c>
      <c r="M390" s="76" t="str">
        <f t="shared" si="23"/>
        <v/>
      </c>
      <c r="N390" s="12"/>
      <c r="O390" s="24">
        <v>49796</v>
      </c>
      <c r="P390" s="84" t="str">
        <f t="shared" si="26"/>
        <v/>
      </c>
      <c r="Q390" s="84" t="str">
        <f t="shared" si="27"/>
        <v/>
      </c>
      <c r="R390" s="84" t="str">
        <f t="shared" si="28"/>
        <v/>
      </c>
      <c r="S390" s="84" t="str">
        <f t="shared" si="29"/>
        <v/>
      </c>
      <c r="T390" s="84" t="str">
        <f t="shared" si="30"/>
        <v/>
      </c>
      <c r="U390" s="76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0" t="str" cm="1">
        <f t="array" ref="G391">IF(G632="","",
G632*LOOKUP($F391,_xlfn._xlws.FILTER($F$454:$F$463,G$454:G$463&lt;&gt;""),_xlfn._xlws.FILTER(G$454:G$463,G$454:G$463&lt;&gt;"")))</f>
        <v/>
      </c>
      <c r="H391" s="80" t="str" cm="1">
        <f t="array" ref="H391">IF(H632="","",
H632*LOOKUP($F391,_xlfn._xlws.FILTER($F$454:$F$463,H$454:H$463&lt;&gt;""),_xlfn._xlws.FILTER(H$454:H$463,H$454:H$463&lt;&gt;"")))</f>
        <v/>
      </c>
      <c r="I391" s="80" t="str" cm="1">
        <f t="array" ref="I391">IF(I632="","",
I632*LOOKUP($F391,_xlfn._xlws.FILTER($F$454:$F$463,I$454:I$463&lt;&gt;""),_xlfn._xlws.FILTER(I$454:I$463,I$454:I$463&lt;&gt;"")))</f>
        <v/>
      </c>
      <c r="J391" s="86" t="str">
        <f t="shared" si="24"/>
        <v/>
      </c>
      <c r="K391" s="87" t="str" cm="1">
        <f t="array" ref="K391">IF(M632="","",
M632*LOOKUP($F391,_xlfn._xlws.FILTER($F$468:$F$477,G$468:G$477&lt;&gt;""),_xlfn._xlws.FILTER(G$468:G$477,G$468:G$477&lt;&gt;"")))</f>
        <v/>
      </c>
      <c r="L391" s="83" t="str">
        <f t="shared" si="25"/>
        <v/>
      </c>
      <c r="M391" s="76" t="str">
        <f t="shared" si="23"/>
        <v/>
      </c>
      <c r="N391" s="12"/>
      <c r="O391" s="24">
        <v>49827</v>
      </c>
      <c r="P391" s="84" t="str">
        <f t="shared" si="26"/>
        <v/>
      </c>
      <c r="Q391" s="84" t="str">
        <f t="shared" si="27"/>
        <v/>
      </c>
      <c r="R391" s="84" t="str">
        <f t="shared" si="28"/>
        <v/>
      </c>
      <c r="S391" s="84" t="str">
        <f t="shared" si="29"/>
        <v/>
      </c>
      <c r="T391" s="84" t="str">
        <f t="shared" si="30"/>
        <v/>
      </c>
      <c r="U391" s="76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0" t="str" cm="1">
        <f t="array" ref="G392">IF(G633="","",
G633*LOOKUP($F392,_xlfn._xlws.FILTER($F$454:$F$463,G$454:G$463&lt;&gt;""),_xlfn._xlws.FILTER(G$454:G$463,G$454:G$463&lt;&gt;"")))</f>
        <v/>
      </c>
      <c r="H392" s="80" t="str" cm="1">
        <f t="array" ref="H392">IF(H633="","",
H633*LOOKUP($F392,_xlfn._xlws.FILTER($F$454:$F$463,H$454:H$463&lt;&gt;""),_xlfn._xlws.FILTER(H$454:H$463,H$454:H$463&lt;&gt;"")))</f>
        <v/>
      </c>
      <c r="I392" s="80" t="str" cm="1">
        <f t="array" ref="I392">IF(I633="","",
I633*LOOKUP($F392,_xlfn._xlws.FILTER($F$454:$F$463,I$454:I$463&lt;&gt;""),_xlfn._xlws.FILTER(I$454:I$463,I$454:I$463&lt;&gt;"")))</f>
        <v/>
      </c>
      <c r="J392" s="86" t="str">
        <f t="shared" si="24"/>
        <v/>
      </c>
      <c r="K392" s="87" t="str" cm="1">
        <f t="array" ref="K392">IF(M633="","",
M633*LOOKUP($F392,_xlfn._xlws.FILTER($F$468:$F$477,G$468:G$477&lt;&gt;""),_xlfn._xlws.FILTER(G$468:G$477,G$468:G$477&lt;&gt;"")))</f>
        <v/>
      </c>
      <c r="L392" s="83" t="str">
        <f t="shared" si="25"/>
        <v/>
      </c>
      <c r="M392" s="76" t="str">
        <f t="shared" si="23"/>
        <v/>
      </c>
      <c r="N392" s="12"/>
      <c r="O392" s="24">
        <v>49857</v>
      </c>
      <c r="P392" s="84" t="str">
        <f t="shared" si="26"/>
        <v/>
      </c>
      <c r="Q392" s="84" t="str">
        <f t="shared" si="27"/>
        <v/>
      </c>
      <c r="R392" s="84" t="str">
        <f t="shared" si="28"/>
        <v/>
      </c>
      <c r="S392" s="84" t="str">
        <f t="shared" si="29"/>
        <v/>
      </c>
      <c r="T392" s="84" t="str">
        <f t="shared" si="30"/>
        <v/>
      </c>
      <c r="U392" s="76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0" t="str" cm="1">
        <f t="array" ref="G393">IF(G634="","",
G634*LOOKUP($F393,_xlfn._xlws.FILTER($F$454:$F$463,G$454:G$463&lt;&gt;""),_xlfn._xlws.FILTER(G$454:G$463,G$454:G$463&lt;&gt;"")))</f>
        <v/>
      </c>
      <c r="H393" s="80" t="str" cm="1">
        <f t="array" ref="H393">IF(H634="","",
H634*LOOKUP($F393,_xlfn._xlws.FILTER($F$454:$F$463,H$454:H$463&lt;&gt;""),_xlfn._xlws.FILTER(H$454:H$463,H$454:H$463&lt;&gt;"")))</f>
        <v/>
      </c>
      <c r="I393" s="80" t="str" cm="1">
        <f t="array" ref="I393">IF(I634="","",
I634*LOOKUP($F393,_xlfn._xlws.FILTER($F$454:$F$463,I$454:I$463&lt;&gt;""),_xlfn._xlws.FILTER(I$454:I$463,I$454:I$463&lt;&gt;"")))</f>
        <v/>
      </c>
      <c r="J393" s="86" t="str">
        <f t="shared" si="24"/>
        <v/>
      </c>
      <c r="K393" s="87" t="str" cm="1">
        <f t="array" ref="K393">IF(M634="","",
M634*LOOKUP($F393,_xlfn._xlws.FILTER($F$468:$F$477,G$468:G$477&lt;&gt;""),_xlfn._xlws.FILTER(G$468:G$477,G$468:G$477&lt;&gt;"")))</f>
        <v/>
      </c>
      <c r="L393" s="83" t="str">
        <f t="shared" si="25"/>
        <v/>
      </c>
      <c r="M393" s="76" t="str">
        <f t="shared" si="23"/>
        <v/>
      </c>
      <c r="N393" s="12"/>
      <c r="O393" s="24">
        <v>49888</v>
      </c>
      <c r="P393" s="84" t="str">
        <f t="shared" si="26"/>
        <v/>
      </c>
      <c r="Q393" s="84" t="str">
        <f t="shared" si="27"/>
        <v/>
      </c>
      <c r="R393" s="84" t="str">
        <f t="shared" si="28"/>
        <v/>
      </c>
      <c r="S393" s="84" t="str">
        <f t="shared" si="29"/>
        <v/>
      </c>
      <c r="T393" s="84" t="str">
        <f t="shared" si="30"/>
        <v/>
      </c>
      <c r="U393" s="76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0" t="str" cm="1">
        <f t="array" ref="G394">IF(G635="","",
G635*LOOKUP($F394,_xlfn._xlws.FILTER($F$454:$F$463,G$454:G$463&lt;&gt;""),_xlfn._xlws.FILTER(G$454:G$463,G$454:G$463&lt;&gt;"")))</f>
        <v/>
      </c>
      <c r="H394" s="80" t="str" cm="1">
        <f t="array" ref="H394">IF(H635="","",
H635*LOOKUP($F394,_xlfn._xlws.FILTER($F$454:$F$463,H$454:H$463&lt;&gt;""),_xlfn._xlws.FILTER(H$454:H$463,H$454:H$463&lt;&gt;"")))</f>
        <v/>
      </c>
      <c r="I394" s="80" t="str" cm="1">
        <f t="array" ref="I394">IF(I635="","",
I635*LOOKUP($F394,_xlfn._xlws.FILTER($F$454:$F$463,I$454:I$463&lt;&gt;""),_xlfn._xlws.FILTER(I$454:I$463,I$454:I$463&lt;&gt;"")))</f>
        <v/>
      </c>
      <c r="J394" s="86" t="str">
        <f t="shared" si="24"/>
        <v/>
      </c>
      <c r="K394" s="87" t="str" cm="1">
        <f t="array" ref="K394">IF(M635="","",
M635*LOOKUP($F394,_xlfn._xlws.FILTER($F$468:$F$477,G$468:G$477&lt;&gt;""),_xlfn._xlws.FILTER(G$468:G$477,G$468:G$477&lt;&gt;"")))</f>
        <v/>
      </c>
      <c r="L394" s="83" t="str">
        <f t="shared" si="25"/>
        <v/>
      </c>
      <c r="M394" s="76" t="str">
        <f t="shared" si="23"/>
        <v/>
      </c>
      <c r="N394" s="12"/>
      <c r="O394" s="24">
        <v>49919</v>
      </c>
      <c r="P394" s="84" t="str">
        <f t="shared" si="26"/>
        <v/>
      </c>
      <c r="Q394" s="84" t="str">
        <f t="shared" si="27"/>
        <v/>
      </c>
      <c r="R394" s="84" t="str">
        <f t="shared" si="28"/>
        <v/>
      </c>
      <c r="S394" s="84" t="str">
        <f t="shared" si="29"/>
        <v/>
      </c>
      <c r="T394" s="84" t="str">
        <f t="shared" si="30"/>
        <v/>
      </c>
      <c r="U394" s="76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0" t="str" cm="1">
        <f t="array" ref="G395">IF(G636="","",
G636*LOOKUP($F395,_xlfn._xlws.FILTER($F$454:$F$463,G$454:G$463&lt;&gt;""),_xlfn._xlws.FILTER(G$454:G$463,G$454:G$463&lt;&gt;"")))</f>
        <v/>
      </c>
      <c r="H395" s="80" t="str" cm="1">
        <f t="array" ref="H395">IF(H636="","",
H636*LOOKUP($F395,_xlfn._xlws.FILTER($F$454:$F$463,H$454:H$463&lt;&gt;""),_xlfn._xlws.FILTER(H$454:H$463,H$454:H$463&lt;&gt;"")))</f>
        <v/>
      </c>
      <c r="I395" s="80" t="str" cm="1">
        <f t="array" ref="I395">IF(I636="","",
I636*LOOKUP($F395,_xlfn._xlws.FILTER($F$454:$F$463,I$454:I$463&lt;&gt;""),_xlfn._xlws.FILTER(I$454:I$463,I$454:I$463&lt;&gt;"")))</f>
        <v/>
      </c>
      <c r="J395" s="86" t="str">
        <f t="shared" si="24"/>
        <v/>
      </c>
      <c r="K395" s="87" t="str" cm="1">
        <f t="array" ref="K395">IF(M636="","",
M636*LOOKUP($F395,_xlfn._xlws.FILTER($F$468:$F$477,G$468:G$477&lt;&gt;""),_xlfn._xlws.FILTER(G$468:G$477,G$468:G$477&lt;&gt;"")))</f>
        <v/>
      </c>
      <c r="L395" s="83" t="str">
        <f t="shared" si="25"/>
        <v/>
      </c>
      <c r="M395" s="76" t="str">
        <f t="shared" si="23"/>
        <v/>
      </c>
      <c r="N395" s="12"/>
      <c r="O395" s="24">
        <v>49949</v>
      </c>
      <c r="P395" s="84" t="str">
        <f t="shared" si="26"/>
        <v/>
      </c>
      <c r="Q395" s="84" t="str">
        <f t="shared" si="27"/>
        <v/>
      </c>
      <c r="R395" s="84" t="str">
        <f t="shared" si="28"/>
        <v/>
      </c>
      <c r="S395" s="84" t="str">
        <f t="shared" si="29"/>
        <v/>
      </c>
      <c r="T395" s="84" t="str">
        <f t="shared" si="30"/>
        <v/>
      </c>
      <c r="U395" s="76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0" t="str" cm="1">
        <f t="array" ref="G396">IF(G637="","",
G637*LOOKUP($F396,_xlfn._xlws.FILTER($F$454:$F$463,G$454:G$463&lt;&gt;""),_xlfn._xlws.FILTER(G$454:G$463,G$454:G$463&lt;&gt;"")))</f>
        <v/>
      </c>
      <c r="H396" s="80" t="str" cm="1">
        <f t="array" ref="H396">IF(H637="","",
H637*LOOKUP($F396,_xlfn._xlws.FILTER($F$454:$F$463,H$454:H$463&lt;&gt;""),_xlfn._xlws.FILTER(H$454:H$463,H$454:H$463&lt;&gt;"")))</f>
        <v/>
      </c>
      <c r="I396" s="80" t="str" cm="1">
        <f t="array" ref="I396">IF(I637="","",
I637*LOOKUP($F396,_xlfn._xlws.FILTER($F$454:$F$463,I$454:I$463&lt;&gt;""),_xlfn._xlws.FILTER(I$454:I$463,I$454:I$463&lt;&gt;"")))</f>
        <v/>
      </c>
      <c r="J396" s="86" t="str">
        <f t="shared" si="24"/>
        <v/>
      </c>
      <c r="K396" s="87" t="str" cm="1">
        <f t="array" ref="K396">IF(M637="","",
M637*LOOKUP($F396,_xlfn._xlws.FILTER($F$468:$F$477,G$468:G$477&lt;&gt;""),_xlfn._xlws.FILTER(G$468:G$477,G$468:G$477&lt;&gt;"")))</f>
        <v/>
      </c>
      <c r="L396" s="83" t="str">
        <f t="shared" si="25"/>
        <v/>
      </c>
      <c r="M396" s="76" t="str">
        <f t="shared" si="23"/>
        <v/>
      </c>
      <c r="N396" s="12"/>
      <c r="O396" s="24">
        <v>49980</v>
      </c>
      <c r="P396" s="84" t="str">
        <f t="shared" si="26"/>
        <v/>
      </c>
      <c r="Q396" s="84" t="str">
        <f t="shared" si="27"/>
        <v/>
      </c>
      <c r="R396" s="84" t="str">
        <f t="shared" si="28"/>
        <v/>
      </c>
      <c r="S396" s="84" t="str">
        <f t="shared" si="29"/>
        <v/>
      </c>
      <c r="T396" s="84" t="str">
        <f t="shared" si="30"/>
        <v/>
      </c>
      <c r="U396" s="76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0" t="str" cm="1">
        <f t="array" ref="G397">IF(G638="","",
G638*LOOKUP($F397,_xlfn._xlws.FILTER($F$454:$F$463,G$454:G$463&lt;&gt;""),_xlfn._xlws.FILTER(G$454:G$463,G$454:G$463&lt;&gt;"")))</f>
        <v/>
      </c>
      <c r="H397" s="80" t="str" cm="1">
        <f t="array" ref="H397">IF(H638="","",
H638*LOOKUP($F397,_xlfn._xlws.FILTER($F$454:$F$463,H$454:H$463&lt;&gt;""),_xlfn._xlws.FILTER(H$454:H$463,H$454:H$463&lt;&gt;"")))</f>
        <v/>
      </c>
      <c r="I397" s="80" t="str" cm="1">
        <f t="array" ref="I397">IF(I638="","",
I638*LOOKUP($F397,_xlfn._xlws.FILTER($F$454:$F$463,I$454:I$463&lt;&gt;""),_xlfn._xlws.FILTER(I$454:I$463,I$454:I$463&lt;&gt;"")))</f>
        <v/>
      </c>
      <c r="J397" s="86" t="str">
        <f t="shared" si="24"/>
        <v/>
      </c>
      <c r="K397" s="87" t="str" cm="1">
        <f t="array" ref="K397">IF(M638="","",
M638*LOOKUP($F397,_xlfn._xlws.FILTER($F$468:$F$477,G$468:G$477&lt;&gt;""),_xlfn._xlws.FILTER(G$468:G$477,G$468:G$477&lt;&gt;"")))</f>
        <v/>
      </c>
      <c r="L397" s="83" t="str">
        <f t="shared" si="25"/>
        <v/>
      </c>
      <c r="M397" s="76" t="str">
        <f t="shared" si="23"/>
        <v/>
      </c>
      <c r="N397" s="12"/>
      <c r="O397" s="24">
        <v>50010</v>
      </c>
      <c r="P397" s="84" t="str">
        <f t="shared" si="26"/>
        <v/>
      </c>
      <c r="Q397" s="84" t="str">
        <f t="shared" si="27"/>
        <v/>
      </c>
      <c r="R397" s="84" t="str">
        <f t="shared" si="28"/>
        <v/>
      </c>
      <c r="S397" s="84" t="str">
        <f t="shared" si="29"/>
        <v/>
      </c>
      <c r="T397" s="84" t="str">
        <f t="shared" si="30"/>
        <v/>
      </c>
      <c r="U397" s="76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0" t="str" cm="1">
        <f t="array" ref="G398">IF(G639="","",
G639*LOOKUP($F398,_xlfn._xlws.FILTER($F$454:$F$463,G$454:G$463&lt;&gt;""),_xlfn._xlws.FILTER(G$454:G$463,G$454:G$463&lt;&gt;"")))</f>
        <v/>
      </c>
      <c r="H398" s="80" t="str" cm="1">
        <f t="array" ref="H398">IF(H639="","",
H639*LOOKUP($F398,_xlfn._xlws.FILTER($F$454:$F$463,H$454:H$463&lt;&gt;""),_xlfn._xlws.FILTER(H$454:H$463,H$454:H$463&lt;&gt;"")))</f>
        <v/>
      </c>
      <c r="I398" s="80" t="str" cm="1">
        <f t="array" ref="I398">IF(I639="","",
I639*LOOKUP($F398,_xlfn._xlws.FILTER($F$454:$F$463,I$454:I$463&lt;&gt;""),_xlfn._xlws.FILTER(I$454:I$463,I$454:I$463&lt;&gt;"")))</f>
        <v/>
      </c>
      <c r="J398" s="86" t="str">
        <f t="shared" si="24"/>
        <v/>
      </c>
      <c r="K398" s="87" t="str" cm="1">
        <f t="array" ref="K398">IF(M639="","",
M639*LOOKUP($F398,_xlfn._xlws.FILTER($F$468:$F$477,G$468:G$477&lt;&gt;""),_xlfn._xlws.FILTER(G$468:G$477,G$468:G$477&lt;&gt;"")))</f>
        <v/>
      </c>
      <c r="L398" s="83" t="str">
        <f t="shared" si="25"/>
        <v/>
      </c>
      <c r="M398" s="76" t="str">
        <f t="shared" si="23"/>
        <v/>
      </c>
      <c r="N398" s="12"/>
      <c r="O398" s="24">
        <v>50041</v>
      </c>
      <c r="P398" s="84" t="str">
        <f t="shared" si="26"/>
        <v/>
      </c>
      <c r="Q398" s="84" t="str">
        <f t="shared" si="27"/>
        <v/>
      </c>
      <c r="R398" s="84" t="str">
        <f t="shared" si="28"/>
        <v/>
      </c>
      <c r="S398" s="84" t="str">
        <f t="shared" si="29"/>
        <v/>
      </c>
      <c r="T398" s="84" t="str">
        <f t="shared" si="30"/>
        <v/>
      </c>
      <c r="U398" s="76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0" t="str" cm="1">
        <f t="array" ref="G399">IF(G640="","",
G640*LOOKUP($F399,_xlfn._xlws.FILTER($F$454:$F$463,G$454:G$463&lt;&gt;""),_xlfn._xlws.FILTER(G$454:G$463,G$454:G$463&lt;&gt;"")))</f>
        <v/>
      </c>
      <c r="H399" s="80" t="str" cm="1">
        <f t="array" ref="H399">IF(H640="","",
H640*LOOKUP($F399,_xlfn._xlws.FILTER($F$454:$F$463,H$454:H$463&lt;&gt;""),_xlfn._xlws.FILTER(H$454:H$463,H$454:H$463&lt;&gt;"")))</f>
        <v/>
      </c>
      <c r="I399" s="80" t="str" cm="1">
        <f t="array" ref="I399">IF(I640="","",
I640*LOOKUP($F399,_xlfn._xlws.FILTER($F$454:$F$463,I$454:I$463&lt;&gt;""),_xlfn._xlws.FILTER(I$454:I$463,I$454:I$463&lt;&gt;"")))</f>
        <v/>
      </c>
      <c r="J399" s="86" t="str">
        <f t="shared" si="24"/>
        <v/>
      </c>
      <c r="K399" s="87" t="str" cm="1">
        <f t="array" ref="K399">IF(M640="","",
M640*LOOKUP($F399,_xlfn._xlws.FILTER($F$468:$F$477,G$468:G$477&lt;&gt;""),_xlfn._xlws.FILTER(G$468:G$477,G$468:G$477&lt;&gt;"")))</f>
        <v/>
      </c>
      <c r="L399" s="83" t="str">
        <f t="shared" si="25"/>
        <v/>
      </c>
      <c r="M399" s="76" t="str">
        <f t="shared" si="23"/>
        <v/>
      </c>
      <c r="N399" s="12"/>
      <c r="O399" s="24">
        <v>50072</v>
      </c>
      <c r="P399" s="84" t="str">
        <f t="shared" si="26"/>
        <v/>
      </c>
      <c r="Q399" s="84" t="str">
        <f t="shared" si="27"/>
        <v/>
      </c>
      <c r="R399" s="84" t="str">
        <f t="shared" si="28"/>
        <v/>
      </c>
      <c r="S399" s="84" t="str">
        <f t="shared" si="29"/>
        <v/>
      </c>
      <c r="T399" s="84" t="str">
        <f t="shared" si="30"/>
        <v/>
      </c>
      <c r="U399" s="76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0" t="str" cm="1">
        <f t="array" ref="G400">IF(G641="","",
G641*LOOKUP($F400,_xlfn._xlws.FILTER($F$454:$F$463,G$454:G$463&lt;&gt;""),_xlfn._xlws.FILTER(G$454:G$463,G$454:G$463&lt;&gt;"")))</f>
        <v/>
      </c>
      <c r="H400" s="80" t="str" cm="1">
        <f t="array" ref="H400">IF(H641="","",
H641*LOOKUP($F400,_xlfn._xlws.FILTER($F$454:$F$463,H$454:H$463&lt;&gt;""),_xlfn._xlws.FILTER(H$454:H$463,H$454:H$463&lt;&gt;"")))</f>
        <v/>
      </c>
      <c r="I400" s="80" t="str" cm="1">
        <f t="array" ref="I400">IF(I641="","",
I641*LOOKUP($F400,_xlfn._xlws.FILTER($F$454:$F$463,I$454:I$463&lt;&gt;""),_xlfn._xlws.FILTER(I$454:I$463,I$454:I$463&lt;&gt;"")))</f>
        <v/>
      </c>
      <c r="J400" s="86" t="str">
        <f t="shared" si="24"/>
        <v/>
      </c>
      <c r="K400" s="87" t="str" cm="1">
        <f t="array" ref="K400">IF(M641="","",
M641*LOOKUP($F400,_xlfn._xlws.FILTER($F$468:$F$477,G$468:G$477&lt;&gt;""),_xlfn._xlws.FILTER(G$468:G$477,G$468:G$477&lt;&gt;"")))</f>
        <v/>
      </c>
      <c r="L400" s="83" t="str">
        <f t="shared" si="25"/>
        <v/>
      </c>
      <c r="M400" s="76" t="str">
        <f t="shared" si="23"/>
        <v/>
      </c>
      <c r="N400" s="12"/>
      <c r="O400" s="24">
        <v>50100</v>
      </c>
      <c r="P400" s="84" t="str">
        <f t="shared" si="26"/>
        <v/>
      </c>
      <c r="Q400" s="84" t="str">
        <f t="shared" si="27"/>
        <v/>
      </c>
      <c r="R400" s="84" t="str">
        <f t="shared" si="28"/>
        <v/>
      </c>
      <c r="S400" s="84" t="str">
        <f t="shared" si="29"/>
        <v/>
      </c>
      <c r="T400" s="84" t="str">
        <f t="shared" si="30"/>
        <v/>
      </c>
      <c r="U400" s="76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0" t="str" cm="1">
        <f t="array" ref="G401">IF(G642="","",
G642*LOOKUP($F401,_xlfn._xlws.FILTER($F$454:$F$463,G$454:G$463&lt;&gt;""),_xlfn._xlws.FILTER(G$454:G$463,G$454:G$463&lt;&gt;"")))</f>
        <v/>
      </c>
      <c r="H401" s="80" t="str" cm="1">
        <f t="array" ref="H401">IF(H642="","",
H642*LOOKUP($F401,_xlfn._xlws.FILTER($F$454:$F$463,H$454:H$463&lt;&gt;""),_xlfn._xlws.FILTER(H$454:H$463,H$454:H$463&lt;&gt;"")))</f>
        <v/>
      </c>
      <c r="I401" s="80" t="str" cm="1">
        <f t="array" ref="I401">IF(I642="","",
I642*LOOKUP($F401,_xlfn._xlws.FILTER($F$454:$F$463,I$454:I$463&lt;&gt;""),_xlfn._xlws.FILTER(I$454:I$463,I$454:I$463&lt;&gt;"")))</f>
        <v/>
      </c>
      <c r="J401" s="86" t="str">
        <f t="shared" si="24"/>
        <v/>
      </c>
      <c r="K401" s="87" t="str" cm="1">
        <f t="array" ref="K401">IF(M642="","",
M642*LOOKUP($F401,_xlfn._xlws.FILTER($F$468:$F$477,G$468:G$477&lt;&gt;""),_xlfn._xlws.FILTER(G$468:G$477,G$468:G$477&lt;&gt;"")))</f>
        <v/>
      </c>
      <c r="L401" s="83" t="str">
        <f t="shared" si="25"/>
        <v/>
      </c>
      <c r="M401" s="76" t="str">
        <f t="shared" si="23"/>
        <v/>
      </c>
      <c r="N401" s="12"/>
      <c r="O401" s="24">
        <v>50131</v>
      </c>
      <c r="P401" s="84" t="str">
        <f t="shared" si="26"/>
        <v/>
      </c>
      <c r="Q401" s="84" t="str">
        <f t="shared" si="27"/>
        <v/>
      </c>
      <c r="R401" s="84" t="str">
        <f t="shared" si="28"/>
        <v/>
      </c>
      <c r="S401" s="84" t="str">
        <f t="shared" si="29"/>
        <v/>
      </c>
      <c r="T401" s="84" t="str">
        <f t="shared" si="30"/>
        <v/>
      </c>
      <c r="U401" s="76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0" t="str" cm="1">
        <f t="array" ref="G402">IF(G643="","",
G643*LOOKUP($F402,_xlfn._xlws.FILTER($F$454:$F$463,G$454:G$463&lt;&gt;""),_xlfn._xlws.FILTER(G$454:G$463,G$454:G$463&lt;&gt;"")))</f>
        <v/>
      </c>
      <c r="H402" s="80" t="str" cm="1">
        <f t="array" ref="H402">IF(H643="","",
H643*LOOKUP($F402,_xlfn._xlws.FILTER($F$454:$F$463,H$454:H$463&lt;&gt;""),_xlfn._xlws.FILTER(H$454:H$463,H$454:H$463&lt;&gt;"")))</f>
        <v/>
      </c>
      <c r="I402" s="80" t="str" cm="1">
        <f t="array" ref="I402">IF(I643="","",
I643*LOOKUP($F402,_xlfn._xlws.FILTER($F$454:$F$463,I$454:I$463&lt;&gt;""),_xlfn._xlws.FILTER(I$454:I$463,I$454:I$463&lt;&gt;"")))</f>
        <v/>
      </c>
      <c r="J402" s="86" t="str">
        <f t="shared" si="24"/>
        <v/>
      </c>
      <c r="K402" s="87" t="str" cm="1">
        <f t="array" ref="K402">IF(M643="","",
M643*LOOKUP($F402,_xlfn._xlws.FILTER($F$468:$F$477,G$468:G$477&lt;&gt;""),_xlfn._xlws.FILTER(G$468:G$477,G$468:G$477&lt;&gt;"")))</f>
        <v/>
      </c>
      <c r="L402" s="83" t="str">
        <f t="shared" si="25"/>
        <v/>
      </c>
      <c r="M402" s="76" t="str">
        <f t="shared" si="23"/>
        <v/>
      </c>
      <c r="N402" s="12"/>
      <c r="O402" s="24">
        <v>50161</v>
      </c>
      <c r="P402" s="84" t="str">
        <f t="shared" si="26"/>
        <v/>
      </c>
      <c r="Q402" s="84" t="str">
        <f t="shared" si="27"/>
        <v/>
      </c>
      <c r="R402" s="84" t="str">
        <f t="shared" si="28"/>
        <v/>
      </c>
      <c r="S402" s="84" t="str">
        <f t="shared" si="29"/>
        <v/>
      </c>
      <c r="T402" s="84" t="str">
        <f t="shared" si="30"/>
        <v/>
      </c>
      <c r="U402" s="76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0" t="str" cm="1">
        <f t="array" ref="G403">IF(G644="","",
G644*LOOKUP($F403,_xlfn._xlws.FILTER($F$454:$F$463,G$454:G$463&lt;&gt;""),_xlfn._xlws.FILTER(G$454:G$463,G$454:G$463&lt;&gt;"")))</f>
        <v/>
      </c>
      <c r="H403" s="80" t="str" cm="1">
        <f t="array" ref="H403">IF(H644="","",
H644*LOOKUP($F403,_xlfn._xlws.FILTER($F$454:$F$463,H$454:H$463&lt;&gt;""),_xlfn._xlws.FILTER(H$454:H$463,H$454:H$463&lt;&gt;"")))</f>
        <v/>
      </c>
      <c r="I403" s="80" t="str" cm="1">
        <f t="array" ref="I403">IF(I644="","",
I644*LOOKUP($F403,_xlfn._xlws.FILTER($F$454:$F$463,I$454:I$463&lt;&gt;""),_xlfn._xlws.FILTER(I$454:I$463,I$454:I$463&lt;&gt;"")))</f>
        <v/>
      </c>
      <c r="J403" s="86" t="str">
        <f t="shared" si="24"/>
        <v/>
      </c>
      <c r="K403" s="87" t="str" cm="1">
        <f t="array" ref="K403">IF(M644="","",
M644*LOOKUP($F403,_xlfn._xlws.FILTER($F$468:$F$477,G$468:G$477&lt;&gt;""),_xlfn._xlws.FILTER(G$468:G$477,G$468:G$477&lt;&gt;"")))</f>
        <v/>
      </c>
      <c r="L403" s="83" t="str">
        <f t="shared" si="25"/>
        <v/>
      </c>
      <c r="M403" s="76" t="str">
        <f t="shared" si="23"/>
        <v/>
      </c>
      <c r="N403" s="12"/>
      <c r="O403" s="24">
        <v>50192</v>
      </c>
      <c r="P403" s="84" t="str">
        <f t="shared" si="26"/>
        <v/>
      </c>
      <c r="Q403" s="84" t="str">
        <f t="shared" si="27"/>
        <v/>
      </c>
      <c r="R403" s="84" t="str">
        <f t="shared" si="28"/>
        <v/>
      </c>
      <c r="S403" s="84" t="str">
        <f t="shared" si="29"/>
        <v/>
      </c>
      <c r="T403" s="84" t="str">
        <f t="shared" si="30"/>
        <v/>
      </c>
      <c r="U403" s="76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0" t="str" cm="1">
        <f t="array" ref="G404">IF(G645="","",
G645*LOOKUP($F404,_xlfn._xlws.FILTER($F$454:$F$463,G$454:G$463&lt;&gt;""),_xlfn._xlws.FILTER(G$454:G$463,G$454:G$463&lt;&gt;"")))</f>
        <v/>
      </c>
      <c r="H404" s="80" t="str" cm="1">
        <f t="array" ref="H404">IF(H645="","",
H645*LOOKUP($F404,_xlfn._xlws.FILTER($F$454:$F$463,H$454:H$463&lt;&gt;""),_xlfn._xlws.FILTER(H$454:H$463,H$454:H$463&lt;&gt;"")))</f>
        <v/>
      </c>
      <c r="I404" s="80" t="str" cm="1">
        <f t="array" ref="I404">IF(I645="","",
I645*LOOKUP($F404,_xlfn._xlws.FILTER($F$454:$F$463,I$454:I$463&lt;&gt;""),_xlfn._xlws.FILTER(I$454:I$463,I$454:I$463&lt;&gt;"")))</f>
        <v/>
      </c>
      <c r="J404" s="86" t="str">
        <f t="shared" si="24"/>
        <v/>
      </c>
      <c r="K404" s="87" t="str" cm="1">
        <f t="array" ref="K404">IF(M645="","",
M645*LOOKUP($F404,_xlfn._xlws.FILTER($F$468:$F$477,G$468:G$477&lt;&gt;""),_xlfn._xlws.FILTER(G$468:G$477,G$468:G$477&lt;&gt;"")))</f>
        <v/>
      </c>
      <c r="L404" s="83" t="str">
        <f t="shared" si="25"/>
        <v/>
      </c>
      <c r="M404" s="76" t="str">
        <f t="shared" si="23"/>
        <v/>
      </c>
      <c r="N404" s="12"/>
      <c r="O404" s="24">
        <v>50222</v>
      </c>
      <c r="P404" s="84" t="str">
        <f t="shared" si="26"/>
        <v/>
      </c>
      <c r="Q404" s="84" t="str">
        <f t="shared" si="27"/>
        <v/>
      </c>
      <c r="R404" s="84" t="str">
        <f t="shared" si="28"/>
        <v/>
      </c>
      <c r="S404" s="84" t="str">
        <f t="shared" si="29"/>
        <v/>
      </c>
      <c r="T404" s="84" t="str">
        <f t="shared" si="30"/>
        <v/>
      </c>
      <c r="U404" s="76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0" t="str" cm="1">
        <f t="array" ref="G405">IF(G646="","",
G646*LOOKUP($F405,_xlfn._xlws.FILTER($F$454:$F$463,G$454:G$463&lt;&gt;""),_xlfn._xlws.FILTER(G$454:G$463,G$454:G$463&lt;&gt;"")))</f>
        <v/>
      </c>
      <c r="H405" s="80" t="str" cm="1">
        <f t="array" ref="H405">IF(H646="","",
H646*LOOKUP($F405,_xlfn._xlws.FILTER($F$454:$F$463,H$454:H$463&lt;&gt;""),_xlfn._xlws.FILTER(H$454:H$463,H$454:H$463&lt;&gt;"")))</f>
        <v/>
      </c>
      <c r="I405" s="80" t="str" cm="1">
        <f t="array" ref="I405">IF(I646="","",
I646*LOOKUP($F405,_xlfn._xlws.FILTER($F$454:$F$463,I$454:I$463&lt;&gt;""),_xlfn._xlws.FILTER(I$454:I$463,I$454:I$463&lt;&gt;"")))</f>
        <v/>
      </c>
      <c r="J405" s="86" t="str">
        <f t="shared" si="24"/>
        <v/>
      </c>
      <c r="K405" s="87" t="str" cm="1">
        <f t="array" ref="K405">IF(M646="","",
M646*LOOKUP($F405,_xlfn._xlws.FILTER($F$468:$F$477,G$468:G$477&lt;&gt;""),_xlfn._xlws.FILTER(G$468:G$477,G$468:G$477&lt;&gt;"")))</f>
        <v/>
      </c>
      <c r="L405" s="83" t="str">
        <f t="shared" si="25"/>
        <v/>
      </c>
      <c r="M405" s="76" t="str">
        <f t="shared" si="23"/>
        <v/>
      </c>
      <c r="N405" s="12"/>
      <c r="O405" s="24">
        <v>50253</v>
      </c>
      <c r="P405" s="84" t="str">
        <f t="shared" si="26"/>
        <v/>
      </c>
      <c r="Q405" s="84" t="str">
        <f t="shared" si="27"/>
        <v/>
      </c>
      <c r="R405" s="84" t="str">
        <f t="shared" si="28"/>
        <v/>
      </c>
      <c r="S405" s="84" t="str">
        <f t="shared" si="29"/>
        <v/>
      </c>
      <c r="T405" s="84" t="str">
        <f t="shared" si="30"/>
        <v/>
      </c>
      <c r="U405" s="76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0" t="str" cm="1">
        <f t="array" ref="G406">IF(G647="","",
G647*LOOKUP($F406,_xlfn._xlws.FILTER($F$454:$F$463,G$454:G$463&lt;&gt;""),_xlfn._xlws.FILTER(G$454:G$463,G$454:G$463&lt;&gt;"")))</f>
        <v/>
      </c>
      <c r="H406" s="80" t="str" cm="1">
        <f t="array" ref="H406">IF(H647="","",
H647*LOOKUP($F406,_xlfn._xlws.FILTER($F$454:$F$463,H$454:H$463&lt;&gt;""),_xlfn._xlws.FILTER(H$454:H$463,H$454:H$463&lt;&gt;"")))</f>
        <v/>
      </c>
      <c r="I406" s="80" t="str" cm="1">
        <f t="array" ref="I406">IF(I647="","",
I647*LOOKUP($F406,_xlfn._xlws.FILTER($F$454:$F$463,I$454:I$463&lt;&gt;""),_xlfn._xlws.FILTER(I$454:I$463,I$454:I$463&lt;&gt;"")))</f>
        <v/>
      </c>
      <c r="J406" s="86" t="str">
        <f t="shared" si="24"/>
        <v/>
      </c>
      <c r="K406" s="87" t="str" cm="1">
        <f t="array" ref="K406">IF(M647="","",
M647*LOOKUP($F406,_xlfn._xlws.FILTER($F$468:$F$477,G$468:G$477&lt;&gt;""),_xlfn._xlws.FILTER(G$468:G$477,G$468:G$477&lt;&gt;"")))</f>
        <v/>
      </c>
      <c r="L406" s="83" t="str">
        <f t="shared" si="25"/>
        <v/>
      </c>
      <c r="M406" s="76" t="str">
        <f t="shared" ref="M406:M445" si="32">IF(L406="","",L406/L405-1)</f>
        <v/>
      </c>
      <c r="N406" s="12"/>
      <c r="O406" s="24">
        <v>50284</v>
      </c>
      <c r="P406" s="84" t="str">
        <f t="shared" si="26"/>
        <v/>
      </c>
      <c r="Q406" s="84" t="str">
        <f t="shared" si="27"/>
        <v/>
      </c>
      <c r="R406" s="84" t="str">
        <f t="shared" si="28"/>
        <v/>
      </c>
      <c r="S406" s="84" t="str">
        <f t="shared" si="29"/>
        <v/>
      </c>
      <c r="T406" s="84" t="str">
        <f t="shared" si="30"/>
        <v/>
      </c>
      <c r="U406" s="76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0" t="str" cm="1">
        <f t="array" ref="G407">IF(G648="","",
G648*LOOKUP($F407,_xlfn._xlws.FILTER($F$454:$F$463,G$454:G$463&lt;&gt;""),_xlfn._xlws.FILTER(G$454:G$463,G$454:G$463&lt;&gt;"")))</f>
        <v/>
      </c>
      <c r="H407" s="80" t="str" cm="1">
        <f t="array" ref="H407">IF(H648="","",
H648*LOOKUP($F407,_xlfn._xlws.FILTER($F$454:$F$463,H$454:H$463&lt;&gt;""),_xlfn._xlws.FILTER(H$454:H$463,H$454:H$463&lt;&gt;"")))</f>
        <v/>
      </c>
      <c r="I407" s="80" t="str" cm="1">
        <f t="array" ref="I407">IF(I648="","",
I648*LOOKUP($F407,_xlfn._xlws.FILTER($F$454:$F$463,I$454:I$463&lt;&gt;""),_xlfn._xlws.FILTER(I$454:I$463,I$454:I$463&lt;&gt;"")))</f>
        <v/>
      </c>
      <c r="J407" s="86" t="str">
        <f t="shared" si="24"/>
        <v/>
      </c>
      <c r="K407" s="87" t="str" cm="1">
        <f t="array" ref="K407">IF(M648="","",
M648*LOOKUP($F407,_xlfn._xlws.FILTER($F$468:$F$477,G$468:G$477&lt;&gt;""),_xlfn._xlws.FILTER(G$468:G$477,G$468:G$477&lt;&gt;"")))</f>
        <v/>
      </c>
      <c r="L407" s="83" t="str">
        <f t="shared" si="25"/>
        <v/>
      </c>
      <c r="M407" s="76" t="str">
        <f t="shared" si="32"/>
        <v/>
      </c>
      <c r="N407" s="12"/>
      <c r="O407" s="24">
        <v>50314</v>
      </c>
      <c r="P407" s="84" t="str">
        <f t="shared" si="26"/>
        <v/>
      </c>
      <c r="Q407" s="84" t="str">
        <f t="shared" si="27"/>
        <v/>
      </c>
      <c r="R407" s="84" t="str">
        <f t="shared" si="28"/>
        <v/>
      </c>
      <c r="S407" s="84" t="str">
        <f t="shared" si="29"/>
        <v/>
      </c>
      <c r="T407" s="84" t="str">
        <f t="shared" si="30"/>
        <v/>
      </c>
      <c r="U407" s="76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0" t="str" cm="1">
        <f t="array" ref="G408">IF(G649="","",
G649*LOOKUP($F408,_xlfn._xlws.FILTER($F$454:$F$463,G$454:G$463&lt;&gt;""),_xlfn._xlws.FILTER(G$454:G$463,G$454:G$463&lt;&gt;"")))</f>
        <v/>
      </c>
      <c r="H408" s="80" t="str" cm="1">
        <f t="array" ref="H408">IF(H649="","",
H649*LOOKUP($F408,_xlfn._xlws.FILTER($F$454:$F$463,H$454:H$463&lt;&gt;""),_xlfn._xlws.FILTER(H$454:H$463,H$454:H$463&lt;&gt;"")))</f>
        <v/>
      </c>
      <c r="I408" s="80" t="str" cm="1">
        <f t="array" ref="I408">IF(I649="","",
I649*LOOKUP($F408,_xlfn._xlws.FILTER($F$454:$F$463,I$454:I$463&lt;&gt;""),_xlfn._xlws.FILTER(I$454:I$463,I$454:I$463&lt;&gt;"")))</f>
        <v/>
      </c>
      <c r="J408" s="86" t="str">
        <f t="shared" si="24"/>
        <v/>
      </c>
      <c r="K408" s="87" t="str" cm="1">
        <f t="array" ref="K408">IF(M649="","",
M649*LOOKUP($F408,_xlfn._xlws.FILTER($F$468:$F$477,G$468:G$477&lt;&gt;""),_xlfn._xlws.FILTER(G$468:G$477,G$468:G$477&lt;&gt;"")))</f>
        <v/>
      </c>
      <c r="L408" s="83" t="str">
        <f t="shared" si="25"/>
        <v/>
      </c>
      <c r="M408" s="76" t="str">
        <f t="shared" si="32"/>
        <v/>
      </c>
      <c r="N408" s="12"/>
      <c r="O408" s="24">
        <v>50345</v>
      </c>
      <c r="P408" s="84" t="str">
        <f t="shared" si="26"/>
        <v/>
      </c>
      <c r="Q408" s="84" t="str">
        <f t="shared" si="27"/>
        <v/>
      </c>
      <c r="R408" s="84" t="str">
        <f t="shared" si="28"/>
        <v/>
      </c>
      <c r="S408" s="84" t="str">
        <f t="shared" si="29"/>
        <v/>
      </c>
      <c r="T408" s="84" t="str">
        <f t="shared" si="30"/>
        <v/>
      </c>
      <c r="U408" s="76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0" t="str" cm="1">
        <f t="array" ref="G409">IF(G650="","",
G650*LOOKUP($F409,_xlfn._xlws.FILTER($F$454:$F$463,G$454:G$463&lt;&gt;""),_xlfn._xlws.FILTER(G$454:G$463,G$454:G$463&lt;&gt;"")))</f>
        <v/>
      </c>
      <c r="H409" s="80" t="str" cm="1">
        <f t="array" ref="H409">IF(H650="","",
H650*LOOKUP($F409,_xlfn._xlws.FILTER($F$454:$F$463,H$454:H$463&lt;&gt;""),_xlfn._xlws.FILTER(H$454:H$463,H$454:H$463&lt;&gt;"")))</f>
        <v/>
      </c>
      <c r="I409" s="80" t="str" cm="1">
        <f t="array" ref="I409">IF(I650="","",
I650*LOOKUP($F409,_xlfn._xlws.FILTER($F$454:$F$463,I$454:I$463&lt;&gt;""),_xlfn._xlws.FILTER(I$454:I$463,I$454:I$463&lt;&gt;"")))</f>
        <v/>
      </c>
      <c r="J409" s="86" t="str">
        <f t="shared" si="24"/>
        <v/>
      </c>
      <c r="K409" s="87" t="str" cm="1">
        <f t="array" ref="K409">IF(M650="","",
M650*LOOKUP($F409,_xlfn._xlws.FILTER($F$468:$F$477,G$468:G$477&lt;&gt;""),_xlfn._xlws.FILTER(G$468:G$477,G$468:G$477&lt;&gt;"")))</f>
        <v/>
      </c>
      <c r="L409" s="83" t="str">
        <f t="shared" si="25"/>
        <v/>
      </c>
      <c r="M409" s="76" t="str">
        <f t="shared" si="32"/>
        <v/>
      </c>
      <c r="N409" s="12"/>
      <c r="O409" s="24">
        <v>50375</v>
      </c>
      <c r="P409" s="84" t="str">
        <f t="shared" si="26"/>
        <v/>
      </c>
      <c r="Q409" s="84" t="str">
        <f t="shared" si="27"/>
        <v/>
      </c>
      <c r="R409" s="84" t="str">
        <f t="shared" si="28"/>
        <v/>
      </c>
      <c r="S409" s="84" t="str">
        <f t="shared" si="29"/>
        <v/>
      </c>
      <c r="T409" s="84" t="str">
        <f t="shared" si="30"/>
        <v/>
      </c>
      <c r="U409" s="76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0" t="str" cm="1">
        <f t="array" ref="G410">IF(G651="","",
G651*LOOKUP($F410,_xlfn._xlws.FILTER($F$454:$F$463,G$454:G$463&lt;&gt;""),_xlfn._xlws.FILTER(G$454:G$463,G$454:G$463&lt;&gt;"")))</f>
        <v/>
      </c>
      <c r="H410" s="80" t="str" cm="1">
        <f t="array" ref="H410">IF(H651="","",
H651*LOOKUP($F410,_xlfn._xlws.FILTER($F$454:$F$463,H$454:H$463&lt;&gt;""),_xlfn._xlws.FILTER(H$454:H$463,H$454:H$463&lt;&gt;"")))</f>
        <v/>
      </c>
      <c r="I410" s="80" t="str" cm="1">
        <f t="array" ref="I410">IF(I651="","",
I651*LOOKUP($F410,_xlfn._xlws.FILTER($F$454:$F$463,I$454:I$463&lt;&gt;""),_xlfn._xlws.FILTER(I$454:I$463,I$454:I$463&lt;&gt;"")))</f>
        <v/>
      </c>
      <c r="J410" s="86" t="str">
        <f t="shared" si="24"/>
        <v/>
      </c>
      <c r="K410" s="87" t="str" cm="1">
        <f t="array" ref="K410">IF(M651="","",
M651*LOOKUP($F410,_xlfn._xlws.FILTER($F$468:$F$477,G$468:G$477&lt;&gt;""),_xlfn._xlws.FILTER(G$468:G$477,G$468:G$477&lt;&gt;"")))</f>
        <v/>
      </c>
      <c r="L410" s="83" t="str">
        <f t="shared" si="25"/>
        <v/>
      </c>
      <c r="M410" s="76" t="str">
        <f t="shared" si="32"/>
        <v/>
      </c>
      <c r="N410" s="12"/>
      <c r="O410" s="24">
        <v>50406</v>
      </c>
      <c r="P410" s="84" t="str">
        <f t="shared" si="26"/>
        <v/>
      </c>
      <c r="Q410" s="84" t="str">
        <f t="shared" si="27"/>
        <v/>
      </c>
      <c r="R410" s="84" t="str">
        <f t="shared" si="28"/>
        <v/>
      </c>
      <c r="S410" s="84" t="str">
        <f t="shared" si="29"/>
        <v/>
      </c>
      <c r="T410" s="84" t="str">
        <f t="shared" si="30"/>
        <v/>
      </c>
      <c r="U410" s="76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0" t="str" cm="1">
        <f t="array" ref="G411">IF(G652="","",
G652*LOOKUP($F411,_xlfn._xlws.FILTER($F$454:$F$463,G$454:G$463&lt;&gt;""),_xlfn._xlws.FILTER(G$454:G$463,G$454:G$463&lt;&gt;"")))</f>
        <v/>
      </c>
      <c r="H411" s="80" t="str" cm="1">
        <f t="array" ref="H411">IF(H652="","",
H652*LOOKUP($F411,_xlfn._xlws.FILTER($F$454:$F$463,H$454:H$463&lt;&gt;""),_xlfn._xlws.FILTER(H$454:H$463,H$454:H$463&lt;&gt;"")))</f>
        <v/>
      </c>
      <c r="I411" s="80" t="str" cm="1">
        <f t="array" ref="I411">IF(I652="","",
I652*LOOKUP($F411,_xlfn._xlws.FILTER($F$454:$F$463,I$454:I$463&lt;&gt;""),_xlfn._xlws.FILTER(I$454:I$463,I$454:I$463&lt;&gt;"")))</f>
        <v/>
      </c>
      <c r="J411" s="86" t="str">
        <f t="shared" si="24"/>
        <v/>
      </c>
      <c r="K411" s="87" t="str" cm="1">
        <f t="array" ref="K411">IF(M652="","",
M652*LOOKUP($F411,_xlfn._xlws.FILTER($F$468:$F$477,G$468:G$477&lt;&gt;""),_xlfn._xlws.FILTER(G$468:G$477,G$468:G$477&lt;&gt;"")))</f>
        <v/>
      </c>
      <c r="L411" s="83" t="str">
        <f t="shared" si="25"/>
        <v/>
      </c>
      <c r="M411" s="76" t="str">
        <f t="shared" si="32"/>
        <v/>
      </c>
      <c r="N411" s="12"/>
      <c r="O411" s="24">
        <v>50437</v>
      </c>
      <c r="P411" s="84" t="str">
        <f t="shared" si="26"/>
        <v/>
      </c>
      <c r="Q411" s="84" t="str">
        <f t="shared" si="27"/>
        <v/>
      </c>
      <c r="R411" s="84" t="str">
        <f t="shared" si="28"/>
        <v/>
      </c>
      <c r="S411" s="84" t="str">
        <f t="shared" si="29"/>
        <v/>
      </c>
      <c r="T411" s="84" t="str">
        <f t="shared" si="30"/>
        <v/>
      </c>
      <c r="U411" s="76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0" t="str" cm="1">
        <f t="array" ref="G412">IF(G653="","",
G653*LOOKUP($F412,_xlfn._xlws.FILTER($F$454:$F$463,G$454:G$463&lt;&gt;""),_xlfn._xlws.FILTER(G$454:G$463,G$454:G$463&lt;&gt;"")))</f>
        <v/>
      </c>
      <c r="H412" s="80" t="str" cm="1">
        <f t="array" ref="H412">IF(H653="","",
H653*LOOKUP($F412,_xlfn._xlws.FILTER($F$454:$F$463,H$454:H$463&lt;&gt;""),_xlfn._xlws.FILTER(H$454:H$463,H$454:H$463&lt;&gt;"")))</f>
        <v/>
      </c>
      <c r="I412" s="80" t="str" cm="1">
        <f t="array" ref="I412">IF(I653="","",
I653*LOOKUP($F412,_xlfn._xlws.FILTER($F$454:$F$463,I$454:I$463&lt;&gt;""),_xlfn._xlws.FILTER(I$454:I$463,I$454:I$463&lt;&gt;"")))</f>
        <v/>
      </c>
      <c r="J412" s="86" t="str">
        <f t="shared" si="24"/>
        <v/>
      </c>
      <c r="K412" s="87" t="str" cm="1">
        <f t="array" ref="K412">IF(M653="","",
M653*LOOKUP($F412,_xlfn._xlws.FILTER($F$468:$F$477,G$468:G$477&lt;&gt;""),_xlfn._xlws.FILTER(G$468:G$477,G$468:G$477&lt;&gt;"")))</f>
        <v/>
      </c>
      <c r="L412" s="83" t="str">
        <f t="shared" si="25"/>
        <v/>
      </c>
      <c r="M412" s="76" t="str">
        <f t="shared" si="32"/>
        <v/>
      </c>
      <c r="N412" s="12"/>
      <c r="O412" s="24">
        <v>50465</v>
      </c>
      <c r="P412" s="84" t="str">
        <f t="shared" si="26"/>
        <v/>
      </c>
      <c r="Q412" s="84" t="str">
        <f t="shared" si="27"/>
        <v/>
      </c>
      <c r="R412" s="84" t="str">
        <f t="shared" si="28"/>
        <v/>
      </c>
      <c r="S412" s="84" t="str">
        <f t="shared" si="29"/>
        <v/>
      </c>
      <c r="T412" s="84" t="str">
        <f t="shared" si="30"/>
        <v/>
      </c>
      <c r="U412" s="76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0" t="str" cm="1">
        <f t="array" ref="G413">IF(G654="","",
G654*LOOKUP($F413,_xlfn._xlws.FILTER($F$454:$F$463,G$454:G$463&lt;&gt;""),_xlfn._xlws.FILTER(G$454:G$463,G$454:G$463&lt;&gt;"")))</f>
        <v/>
      </c>
      <c r="H413" s="80" t="str" cm="1">
        <f t="array" ref="H413">IF(H654="","",
H654*LOOKUP($F413,_xlfn._xlws.FILTER($F$454:$F$463,H$454:H$463&lt;&gt;""),_xlfn._xlws.FILTER(H$454:H$463,H$454:H$463&lt;&gt;"")))</f>
        <v/>
      </c>
      <c r="I413" s="80" t="str" cm="1">
        <f t="array" ref="I413">IF(I654="","",
I654*LOOKUP($F413,_xlfn._xlws.FILTER($F$454:$F$463,I$454:I$463&lt;&gt;""),_xlfn._xlws.FILTER(I$454:I$463,I$454:I$463&lt;&gt;"")))</f>
        <v/>
      </c>
      <c r="J413" s="86" t="str">
        <f t="shared" si="24"/>
        <v/>
      </c>
      <c r="K413" s="87" t="str" cm="1">
        <f t="array" ref="K413">IF(M654="","",
M654*LOOKUP($F413,_xlfn._xlws.FILTER($F$468:$F$477,G$468:G$477&lt;&gt;""),_xlfn._xlws.FILTER(G$468:G$477,G$468:G$477&lt;&gt;"")))</f>
        <v/>
      </c>
      <c r="L413" s="83" t="str">
        <f t="shared" si="25"/>
        <v/>
      </c>
      <c r="M413" s="76" t="str">
        <f t="shared" si="32"/>
        <v/>
      </c>
      <c r="N413" s="12"/>
      <c r="O413" s="24">
        <v>50496</v>
      </c>
      <c r="P413" s="84" t="str">
        <f t="shared" si="26"/>
        <v/>
      </c>
      <c r="Q413" s="84" t="str">
        <f t="shared" si="27"/>
        <v/>
      </c>
      <c r="R413" s="84" t="str">
        <f t="shared" si="28"/>
        <v/>
      </c>
      <c r="S413" s="84" t="str">
        <f t="shared" si="29"/>
        <v/>
      </c>
      <c r="T413" s="84" t="str">
        <f t="shared" si="30"/>
        <v/>
      </c>
      <c r="U413" s="76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0" t="str" cm="1">
        <f t="array" ref="G414">IF(G655="","",
G655*LOOKUP($F414,_xlfn._xlws.FILTER($F$454:$F$463,G$454:G$463&lt;&gt;""),_xlfn._xlws.FILTER(G$454:G$463,G$454:G$463&lt;&gt;"")))</f>
        <v/>
      </c>
      <c r="H414" s="80" t="str" cm="1">
        <f t="array" ref="H414">IF(H655="","",
H655*LOOKUP($F414,_xlfn._xlws.FILTER($F$454:$F$463,H$454:H$463&lt;&gt;""),_xlfn._xlws.FILTER(H$454:H$463,H$454:H$463&lt;&gt;"")))</f>
        <v/>
      </c>
      <c r="I414" s="80" t="str" cm="1">
        <f t="array" ref="I414">IF(I655="","",
I655*LOOKUP($F414,_xlfn._xlws.FILTER($F$454:$F$463,I$454:I$463&lt;&gt;""),_xlfn._xlws.FILTER(I$454:I$463,I$454:I$463&lt;&gt;"")))</f>
        <v/>
      </c>
      <c r="J414" s="86" t="str">
        <f t="shared" si="24"/>
        <v/>
      </c>
      <c r="K414" s="87" t="str" cm="1">
        <f t="array" ref="K414">IF(M655="","",
M655*LOOKUP($F414,_xlfn._xlws.FILTER($F$468:$F$477,G$468:G$477&lt;&gt;""),_xlfn._xlws.FILTER(G$468:G$477,G$468:G$477&lt;&gt;"")))</f>
        <v/>
      </c>
      <c r="L414" s="83" t="str">
        <f t="shared" si="25"/>
        <v/>
      </c>
      <c r="M414" s="76" t="str">
        <f t="shared" si="32"/>
        <v/>
      </c>
      <c r="N414" s="12"/>
      <c r="O414" s="24">
        <v>50526</v>
      </c>
      <c r="P414" s="84" t="str">
        <f t="shared" si="26"/>
        <v/>
      </c>
      <c r="Q414" s="84" t="str">
        <f t="shared" si="27"/>
        <v/>
      </c>
      <c r="R414" s="84" t="str">
        <f t="shared" si="28"/>
        <v/>
      </c>
      <c r="S414" s="84" t="str">
        <f t="shared" si="29"/>
        <v/>
      </c>
      <c r="T414" s="84" t="str">
        <f t="shared" si="30"/>
        <v/>
      </c>
      <c r="U414" s="76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0" t="str" cm="1">
        <f t="array" ref="G415">IF(G656="","",
G656*LOOKUP($F415,_xlfn._xlws.FILTER($F$454:$F$463,G$454:G$463&lt;&gt;""),_xlfn._xlws.FILTER(G$454:G$463,G$454:G$463&lt;&gt;"")))</f>
        <v/>
      </c>
      <c r="H415" s="80" t="str" cm="1">
        <f t="array" ref="H415">IF(H656="","",
H656*LOOKUP($F415,_xlfn._xlws.FILTER($F$454:$F$463,H$454:H$463&lt;&gt;""),_xlfn._xlws.FILTER(H$454:H$463,H$454:H$463&lt;&gt;"")))</f>
        <v/>
      </c>
      <c r="I415" s="80" t="str" cm="1">
        <f t="array" ref="I415">IF(I656="","",
I656*LOOKUP($F415,_xlfn._xlws.FILTER($F$454:$F$463,I$454:I$463&lt;&gt;""),_xlfn._xlws.FILTER(I$454:I$463,I$454:I$463&lt;&gt;"")))</f>
        <v/>
      </c>
      <c r="J415" s="86" t="str">
        <f t="shared" si="24"/>
        <v/>
      </c>
      <c r="K415" s="87" t="str" cm="1">
        <f t="array" ref="K415">IF(M656="","",
M656*LOOKUP($F415,_xlfn._xlws.FILTER($F$468:$F$477,G$468:G$477&lt;&gt;""),_xlfn._xlws.FILTER(G$468:G$477,G$468:G$477&lt;&gt;"")))</f>
        <v/>
      </c>
      <c r="L415" s="83" t="str">
        <f t="shared" si="25"/>
        <v/>
      </c>
      <c r="M415" s="76" t="str">
        <f t="shared" si="32"/>
        <v/>
      </c>
      <c r="N415" s="12"/>
      <c r="O415" s="24">
        <v>50557</v>
      </c>
      <c r="P415" s="84" t="str">
        <f t="shared" si="26"/>
        <v/>
      </c>
      <c r="Q415" s="84" t="str">
        <f t="shared" si="27"/>
        <v/>
      </c>
      <c r="R415" s="84" t="str">
        <f t="shared" si="28"/>
        <v/>
      </c>
      <c r="S415" s="84" t="str">
        <f t="shared" si="29"/>
        <v/>
      </c>
      <c r="T415" s="84" t="str">
        <f t="shared" si="30"/>
        <v/>
      </c>
      <c r="U415" s="76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0" t="str" cm="1">
        <f t="array" ref="G416">IF(G657="","",
G657*LOOKUP($F416,_xlfn._xlws.FILTER($F$454:$F$463,G$454:G$463&lt;&gt;""),_xlfn._xlws.FILTER(G$454:G$463,G$454:G$463&lt;&gt;"")))</f>
        <v/>
      </c>
      <c r="H416" s="80" t="str" cm="1">
        <f t="array" ref="H416">IF(H657="","",
H657*LOOKUP($F416,_xlfn._xlws.FILTER($F$454:$F$463,H$454:H$463&lt;&gt;""),_xlfn._xlws.FILTER(H$454:H$463,H$454:H$463&lt;&gt;"")))</f>
        <v/>
      </c>
      <c r="I416" s="80" t="str" cm="1">
        <f t="array" ref="I416">IF(I657="","",
I657*LOOKUP($F416,_xlfn._xlws.FILTER($F$454:$F$463,I$454:I$463&lt;&gt;""),_xlfn._xlws.FILTER(I$454:I$463,I$454:I$463&lt;&gt;"")))</f>
        <v/>
      </c>
      <c r="J416" s="86" t="str">
        <f t="shared" si="24"/>
        <v/>
      </c>
      <c r="K416" s="87" t="str" cm="1">
        <f t="array" ref="K416">IF(M657="","",
M657*LOOKUP($F416,_xlfn._xlws.FILTER($F$468:$F$477,G$468:G$477&lt;&gt;""),_xlfn._xlws.FILTER(G$468:G$477,G$468:G$477&lt;&gt;"")))</f>
        <v/>
      </c>
      <c r="L416" s="83" t="str">
        <f t="shared" si="25"/>
        <v/>
      </c>
      <c r="M416" s="76" t="str">
        <f t="shared" si="32"/>
        <v/>
      </c>
      <c r="N416" s="12"/>
      <c r="O416" s="24">
        <v>50587</v>
      </c>
      <c r="P416" s="84" t="str">
        <f t="shared" si="26"/>
        <v/>
      </c>
      <c r="Q416" s="84" t="str">
        <f t="shared" si="27"/>
        <v/>
      </c>
      <c r="R416" s="84" t="str">
        <f t="shared" si="28"/>
        <v/>
      </c>
      <c r="S416" s="84" t="str">
        <f t="shared" si="29"/>
        <v/>
      </c>
      <c r="T416" s="84" t="str">
        <f t="shared" si="30"/>
        <v/>
      </c>
      <c r="U416" s="76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0" t="str" cm="1">
        <f t="array" ref="G417">IF(G658="","",
G658*LOOKUP($F417,_xlfn._xlws.FILTER($F$454:$F$463,G$454:G$463&lt;&gt;""),_xlfn._xlws.FILTER(G$454:G$463,G$454:G$463&lt;&gt;"")))</f>
        <v/>
      </c>
      <c r="H417" s="80" t="str" cm="1">
        <f t="array" ref="H417">IF(H658="","",
H658*LOOKUP($F417,_xlfn._xlws.FILTER($F$454:$F$463,H$454:H$463&lt;&gt;""),_xlfn._xlws.FILTER(H$454:H$463,H$454:H$463&lt;&gt;"")))</f>
        <v/>
      </c>
      <c r="I417" s="80" t="str" cm="1">
        <f t="array" ref="I417">IF(I658="","",
I658*LOOKUP($F417,_xlfn._xlws.FILTER($F$454:$F$463,I$454:I$463&lt;&gt;""),_xlfn._xlws.FILTER(I$454:I$463,I$454:I$463&lt;&gt;"")))</f>
        <v/>
      </c>
      <c r="J417" s="86" t="str">
        <f t="shared" si="24"/>
        <v/>
      </c>
      <c r="K417" s="87" t="str" cm="1">
        <f t="array" ref="K417">IF(M658="","",
M658*LOOKUP($F417,_xlfn._xlws.FILTER($F$468:$F$477,G$468:G$477&lt;&gt;""),_xlfn._xlws.FILTER(G$468:G$477,G$468:G$477&lt;&gt;"")))</f>
        <v/>
      </c>
      <c r="L417" s="83" t="str">
        <f t="shared" si="25"/>
        <v/>
      </c>
      <c r="M417" s="76" t="str">
        <f t="shared" si="32"/>
        <v/>
      </c>
      <c r="N417" s="12"/>
      <c r="O417" s="24">
        <v>50618</v>
      </c>
      <c r="P417" s="84" t="str">
        <f t="shared" si="26"/>
        <v/>
      </c>
      <c r="Q417" s="84" t="str">
        <f t="shared" si="27"/>
        <v/>
      </c>
      <c r="R417" s="84" t="str">
        <f t="shared" si="28"/>
        <v/>
      </c>
      <c r="S417" s="84" t="str">
        <f t="shared" si="29"/>
        <v/>
      </c>
      <c r="T417" s="84" t="str">
        <f t="shared" si="30"/>
        <v/>
      </c>
      <c r="U417" s="76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0" t="str" cm="1">
        <f t="array" ref="G418">IF(G659="","",
G659*LOOKUP($F418,_xlfn._xlws.FILTER($F$454:$F$463,G$454:G$463&lt;&gt;""),_xlfn._xlws.FILTER(G$454:G$463,G$454:G$463&lt;&gt;"")))</f>
        <v/>
      </c>
      <c r="H418" s="80" t="str" cm="1">
        <f t="array" ref="H418">IF(H659="","",
H659*LOOKUP($F418,_xlfn._xlws.FILTER($F$454:$F$463,H$454:H$463&lt;&gt;""),_xlfn._xlws.FILTER(H$454:H$463,H$454:H$463&lt;&gt;"")))</f>
        <v/>
      </c>
      <c r="I418" s="80" t="str" cm="1">
        <f t="array" ref="I418">IF(I659="","",
I659*LOOKUP($F418,_xlfn._xlws.FILTER($F$454:$F$463,I$454:I$463&lt;&gt;""),_xlfn._xlws.FILTER(I$454:I$463,I$454:I$463&lt;&gt;"")))</f>
        <v/>
      </c>
      <c r="J418" s="86" t="str">
        <f t="shared" si="24"/>
        <v/>
      </c>
      <c r="K418" s="87" t="str" cm="1">
        <f t="array" ref="K418">IF(M659="","",
M659*LOOKUP($F418,_xlfn._xlws.FILTER($F$468:$F$477,G$468:G$477&lt;&gt;""),_xlfn._xlws.FILTER(G$468:G$477,G$468:G$477&lt;&gt;"")))</f>
        <v/>
      </c>
      <c r="L418" s="83" t="str">
        <f t="shared" si="25"/>
        <v/>
      </c>
      <c r="M418" s="76" t="str">
        <f t="shared" si="32"/>
        <v/>
      </c>
      <c r="N418" s="12"/>
      <c r="O418" s="24">
        <v>50649</v>
      </c>
      <c r="P418" s="84" t="str">
        <f t="shared" si="26"/>
        <v/>
      </c>
      <c r="Q418" s="84" t="str">
        <f t="shared" si="27"/>
        <v/>
      </c>
      <c r="R418" s="84" t="str">
        <f t="shared" si="28"/>
        <v/>
      </c>
      <c r="S418" s="84" t="str">
        <f t="shared" si="29"/>
        <v/>
      </c>
      <c r="T418" s="84" t="str">
        <f t="shared" si="30"/>
        <v/>
      </c>
      <c r="U418" s="76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0" t="str" cm="1">
        <f t="array" ref="G419">IF(G660="","",
G660*LOOKUP($F419,_xlfn._xlws.FILTER($F$454:$F$463,G$454:G$463&lt;&gt;""),_xlfn._xlws.FILTER(G$454:G$463,G$454:G$463&lt;&gt;"")))</f>
        <v/>
      </c>
      <c r="H419" s="80" t="str" cm="1">
        <f t="array" ref="H419">IF(H660="","",
H660*LOOKUP($F419,_xlfn._xlws.FILTER($F$454:$F$463,H$454:H$463&lt;&gt;""),_xlfn._xlws.FILTER(H$454:H$463,H$454:H$463&lt;&gt;"")))</f>
        <v/>
      </c>
      <c r="I419" s="80" t="str" cm="1">
        <f t="array" ref="I419">IF(I660="","",
I660*LOOKUP($F419,_xlfn._xlws.FILTER($F$454:$F$463,I$454:I$463&lt;&gt;""),_xlfn._xlws.FILTER(I$454:I$463,I$454:I$463&lt;&gt;"")))</f>
        <v/>
      </c>
      <c r="J419" s="86" t="str">
        <f t="shared" si="24"/>
        <v/>
      </c>
      <c r="K419" s="87" t="str" cm="1">
        <f t="array" ref="K419">IF(M660="","",
M660*LOOKUP($F419,_xlfn._xlws.FILTER($F$468:$F$477,G$468:G$477&lt;&gt;""),_xlfn._xlws.FILTER(G$468:G$477,G$468:G$477&lt;&gt;"")))</f>
        <v/>
      </c>
      <c r="L419" s="83" t="str">
        <f t="shared" si="25"/>
        <v/>
      </c>
      <c r="M419" s="76" t="str">
        <f t="shared" si="32"/>
        <v/>
      </c>
      <c r="N419" s="12"/>
      <c r="O419" s="24">
        <v>50679</v>
      </c>
      <c r="P419" s="84" t="str">
        <f t="shared" si="26"/>
        <v/>
      </c>
      <c r="Q419" s="84" t="str">
        <f t="shared" si="27"/>
        <v/>
      </c>
      <c r="R419" s="84" t="str">
        <f t="shared" si="28"/>
        <v/>
      </c>
      <c r="S419" s="84" t="str">
        <f t="shared" si="29"/>
        <v/>
      </c>
      <c r="T419" s="84" t="str">
        <f t="shared" si="30"/>
        <v/>
      </c>
      <c r="U419" s="76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0" t="str" cm="1">
        <f t="array" ref="G420">IF(G661="","",
G661*LOOKUP($F420,_xlfn._xlws.FILTER($F$454:$F$463,G$454:G$463&lt;&gt;""),_xlfn._xlws.FILTER(G$454:G$463,G$454:G$463&lt;&gt;"")))</f>
        <v/>
      </c>
      <c r="H420" s="80" t="str" cm="1">
        <f t="array" ref="H420">IF(H661="","",
H661*LOOKUP($F420,_xlfn._xlws.FILTER($F$454:$F$463,H$454:H$463&lt;&gt;""),_xlfn._xlws.FILTER(H$454:H$463,H$454:H$463&lt;&gt;"")))</f>
        <v/>
      </c>
      <c r="I420" s="80" t="str" cm="1">
        <f t="array" ref="I420">IF(I661="","",
I661*LOOKUP($F420,_xlfn._xlws.FILTER($F$454:$F$463,I$454:I$463&lt;&gt;""),_xlfn._xlws.FILTER(I$454:I$463,I$454:I$463&lt;&gt;"")))</f>
        <v/>
      </c>
      <c r="J420" s="86" t="str">
        <f t="shared" si="24"/>
        <v/>
      </c>
      <c r="K420" s="87" t="str" cm="1">
        <f t="array" ref="K420">IF(M661="","",
M661*LOOKUP($F420,_xlfn._xlws.FILTER($F$468:$F$477,G$468:G$477&lt;&gt;""),_xlfn._xlws.FILTER(G$468:G$477,G$468:G$477&lt;&gt;"")))</f>
        <v/>
      </c>
      <c r="L420" s="83" t="str">
        <f t="shared" si="25"/>
        <v/>
      </c>
      <c r="M420" s="76" t="str">
        <f t="shared" si="32"/>
        <v/>
      </c>
      <c r="N420" s="12"/>
      <c r="O420" s="24">
        <v>50710</v>
      </c>
      <c r="P420" s="84" t="str">
        <f t="shared" si="26"/>
        <v/>
      </c>
      <c r="Q420" s="84" t="str">
        <f t="shared" si="27"/>
        <v/>
      </c>
      <c r="R420" s="84" t="str">
        <f t="shared" si="28"/>
        <v/>
      </c>
      <c r="S420" s="84" t="str">
        <f t="shared" si="29"/>
        <v/>
      </c>
      <c r="T420" s="84" t="str">
        <f t="shared" si="30"/>
        <v/>
      </c>
      <c r="U420" s="76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0" t="str" cm="1">
        <f t="array" ref="G421">IF(G662="","",
G662*LOOKUP($F421,_xlfn._xlws.FILTER($F$454:$F$463,G$454:G$463&lt;&gt;""),_xlfn._xlws.FILTER(G$454:G$463,G$454:G$463&lt;&gt;"")))</f>
        <v/>
      </c>
      <c r="H421" s="80" t="str" cm="1">
        <f t="array" ref="H421">IF(H662="","",
H662*LOOKUP($F421,_xlfn._xlws.FILTER($F$454:$F$463,H$454:H$463&lt;&gt;""),_xlfn._xlws.FILTER(H$454:H$463,H$454:H$463&lt;&gt;"")))</f>
        <v/>
      </c>
      <c r="I421" s="80" t="str" cm="1">
        <f t="array" ref="I421">IF(I662="","",
I662*LOOKUP($F421,_xlfn._xlws.FILTER($F$454:$F$463,I$454:I$463&lt;&gt;""),_xlfn._xlws.FILTER(I$454:I$463,I$454:I$463&lt;&gt;"")))</f>
        <v/>
      </c>
      <c r="J421" s="86" t="str">
        <f t="shared" si="24"/>
        <v/>
      </c>
      <c r="K421" s="87" t="str" cm="1">
        <f t="array" ref="K421">IF(M662="","",
M662*LOOKUP($F421,_xlfn._xlws.FILTER($F$468:$F$477,G$468:G$477&lt;&gt;""),_xlfn._xlws.FILTER(G$468:G$477,G$468:G$477&lt;&gt;"")))</f>
        <v/>
      </c>
      <c r="L421" s="83" t="str">
        <f t="shared" si="25"/>
        <v/>
      </c>
      <c r="M421" s="76" t="str">
        <f t="shared" si="32"/>
        <v/>
      </c>
      <c r="N421" s="12"/>
      <c r="O421" s="24">
        <v>50740</v>
      </c>
      <c r="P421" s="84" t="str">
        <f t="shared" si="26"/>
        <v/>
      </c>
      <c r="Q421" s="84" t="str">
        <f t="shared" si="27"/>
        <v/>
      </c>
      <c r="R421" s="84" t="str">
        <f t="shared" si="28"/>
        <v/>
      </c>
      <c r="S421" s="84" t="str">
        <f t="shared" si="29"/>
        <v/>
      </c>
      <c r="T421" s="84" t="str">
        <f t="shared" si="30"/>
        <v/>
      </c>
      <c r="U421" s="76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0" t="str" cm="1">
        <f t="array" ref="G422">IF(G663="","",
G663*LOOKUP($F422,_xlfn._xlws.FILTER($F$454:$F$463,G$454:G$463&lt;&gt;""),_xlfn._xlws.FILTER(G$454:G$463,G$454:G$463&lt;&gt;"")))</f>
        <v/>
      </c>
      <c r="H422" s="80" t="str" cm="1">
        <f t="array" ref="H422">IF(H663="","",
H663*LOOKUP($F422,_xlfn._xlws.FILTER($F$454:$F$463,H$454:H$463&lt;&gt;""),_xlfn._xlws.FILTER(H$454:H$463,H$454:H$463&lt;&gt;"")))</f>
        <v/>
      </c>
      <c r="I422" s="80" t="str" cm="1">
        <f t="array" ref="I422">IF(I663="","",
I663*LOOKUP($F422,_xlfn._xlws.FILTER($F$454:$F$463,I$454:I$463&lt;&gt;""),_xlfn._xlws.FILTER(I$454:I$463,I$454:I$463&lt;&gt;"")))</f>
        <v/>
      </c>
      <c r="J422" s="86" t="str">
        <f t="shared" si="24"/>
        <v/>
      </c>
      <c r="K422" s="87" t="str" cm="1">
        <f t="array" ref="K422">IF(M663="","",
M663*LOOKUP($F422,_xlfn._xlws.FILTER($F$468:$F$477,G$468:G$477&lt;&gt;""),_xlfn._xlws.FILTER(G$468:G$477,G$468:G$477&lt;&gt;"")))</f>
        <v/>
      </c>
      <c r="L422" s="83" t="str">
        <f t="shared" si="25"/>
        <v/>
      </c>
      <c r="M422" s="76" t="str">
        <f t="shared" si="32"/>
        <v/>
      </c>
      <c r="N422" s="12"/>
      <c r="O422" s="24">
        <v>50771</v>
      </c>
      <c r="P422" s="84" t="str">
        <f t="shared" si="26"/>
        <v/>
      </c>
      <c r="Q422" s="84" t="str">
        <f t="shared" si="27"/>
        <v/>
      </c>
      <c r="R422" s="84" t="str">
        <f t="shared" si="28"/>
        <v/>
      </c>
      <c r="S422" s="84" t="str">
        <f t="shared" si="29"/>
        <v/>
      </c>
      <c r="T422" s="84" t="str">
        <f t="shared" si="30"/>
        <v/>
      </c>
      <c r="U422" s="76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0" t="str" cm="1">
        <f t="array" ref="G423">IF(G664="","",
G664*LOOKUP($F423,_xlfn._xlws.FILTER($F$454:$F$463,G$454:G$463&lt;&gt;""),_xlfn._xlws.FILTER(G$454:G$463,G$454:G$463&lt;&gt;"")))</f>
        <v/>
      </c>
      <c r="H423" s="80" t="str" cm="1">
        <f t="array" ref="H423">IF(H664="","",
H664*LOOKUP($F423,_xlfn._xlws.FILTER($F$454:$F$463,H$454:H$463&lt;&gt;""),_xlfn._xlws.FILTER(H$454:H$463,H$454:H$463&lt;&gt;"")))</f>
        <v/>
      </c>
      <c r="I423" s="80" t="str" cm="1">
        <f t="array" ref="I423">IF(I664="","",
I664*LOOKUP($F423,_xlfn._xlws.FILTER($F$454:$F$463,I$454:I$463&lt;&gt;""),_xlfn._xlws.FILTER(I$454:I$463,I$454:I$463&lt;&gt;"")))</f>
        <v/>
      </c>
      <c r="J423" s="86" t="str">
        <f t="shared" si="24"/>
        <v/>
      </c>
      <c r="K423" s="87" t="str" cm="1">
        <f t="array" ref="K423">IF(M664="","",
M664*LOOKUP($F423,_xlfn._xlws.FILTER($F$468:$F$477,G$468:G$477&lt;&gt;""),_xlfn._xlws.FILTER(G$468:G$477,G$468:G$477&lt;&gt;"")))</f>
        <v/>
      </c>
      <c r="L423" s="83" t="str">
        <f t="shared" si="25"/>
        <v/>
      </c>
      <c r="M423" s="76" t="str">
        <f t="shared" si="32"/>
        <v/>
      </c>
      <c r="N423" s="12"/>
      <c r="O423" s="24">
        <v>50802</v>
      </c>
      <c r="P423" s="84" t="str">
        <f t="shared" si="26"/>
        <v/>
      </c>
      <c r="Q423" s="84" t="str">
        <f t="shared" si="27"/>
        <v/>
      </c>
      <c r="R423" s="84" t="str">
        <f t="shared" si="28"/>
        <v/>
      </c>
      <c r="S423" s="84" t="str">
        <f t="shared" si="29"/>
        <v/>
      </c>
      <c r="T423" s="84" t="str">
        <f t="shared" si="30"/>
        <v/>
      </c>
      <c r="U423" s="76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0" t="str" cm="1">
        <f t="array" ref="G424">IF(G665="","",
G665*LOOKUP($F424,_xlfn._xlws.FILTER($F$454:$F$463,G$454:G$463&lt;&gt;""),_xlfn._xlws.FILTER(G$454:G$463,G$454:G$463&lt;&gt;"")))</f>
        <v/>
      </c>
      <c r="H424" s="80" t="str" cm="1">
        <f t="array" ref="H424">IF(H665="","",
H665*LOOKUP($F424,_xlfn._xlws.FILTER($F$454:$F$463,H$454:H$463&lt;&gt;""),_xlfn._xlws.FILTER(H$454:H$463,H$454:H$463&lt;&gt;"")))</f>
        <v/>
      </c>
      <c r="I424" s="80" t="str" cm="1">
        <f t="array" ref="I424">IF(I665="","",
I665*LOOKUP($F424,_xlfn._xlws.FILTER($F$454:$F$463,I$454:I$463&lt;&gt;""),_xlfn._xlws.FILTER(I$454:I$463,I$454:I$463&lt;&gt;"")))</f>
        <v/>
      </c>
      <c r="J424" s="86" t="str">
        <f t="shared" si="24"/>
        <v/>
      </c>
      <c r="K424" s="87" t="str" cm="1">
        <f t="array" ref="K424">IF(M665="","",
M665*LOOKUP($F424,_xlfn._xlws.FILTER($F$468:$F$477,G$468:G$477&lt;&gt;""),_xlfn._xlws.FILTER(G$468:G$477,G$468:G$477&lt;&gt;"")))</f>
        <v/>
      </c>
      <c r="L424" s="83" t="str">
        <f t="shared" si="25"/>
        <v/>
      </c>
      <c r="M424" s="76" t="str">
        <f t="shared" si="32"/>
        <v/>
      </c>
      <c r="N424" s="12"/>
      <c r="O424" s="24">
        <v>50830</v>
      </c>
      <c r="P424" s="84" t="str">
        <f t="shared" si="26"/>
        <v/>
      </c>
      <c r="Q424" s="84" t="str">
        <f t="shared" si="27"/>
        <v/>
      </c>
      <c r="R424" s="84" t="str">
        <f t="shared" si="28"/>
        <v/>
      </c>
      <c r="S424" s="84" t="str">
        <f t="shared" si="29"/>
        <v/>
      </c>
      <c r="T424" s="84" t="str">
        <f t="shared" si="30"/>
        <v/>
      </c>
      <c r="U424" s="76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0" t="str" cm="1">
        <f t="array" ref="G425">IF(G666="","",
G666*LOOKUP($F425,_xlfn._xlws.FILTER($F$454:$F$463,G$454:G$463&lt;&gt;""),_xlfn._xlws.FILTER(G$454:G$463,G$454:G$463&lt;&gt;"")))</f>
        <v/>
      </c>
      <c r="H425" s="80" t="str" cm="1">
        <f t="array" ref="H425">IF(H666="","",
H666*LOOKUP($F425,_xlfn._xlws.FILTER($F$454:$F$463,H$454:H$463&lt;&gt;""),_xlfn._xlws.FILTER(H$454:H$463,H$454:H$463&lt;&gt;"")))</f>
        <v/>
      </c>
      <c r="I425" s="80" t="str" cm="1">
        <f t="array" ref="I425">IF(I666="","",
I666*LOOKUP($F425,_xlfn._xlws.FILTER($F$454:$F$463,I$454:I$463&lt;&gt;""),_xlfn._xlws.FILTER(I$454:I$463,I$454:I$463&lt;&gt;"")))</f>
        <v/>
      </c>
      <c r="J425" s="86" t="str">
        <f t="shared" si="24"/>
        <v/>
      </c>
      <c r="K425" s="87" t="str" cm="1">
        <f t="array" ref="K425">IF(M666="","",
M666*LOOKUP($F425,_xlfn._xlws.FILTER($F$468:$F$477,G$468:G$477&lt;&gt;""),_xlfn._xlws.FILTER(G$468:G$477,G$468:G$477&lt;&gt;"")))</f>
        <v/>
      </c>
      <c r="L425" s="83" t="str">
        <f t="shared" si="25"/>
        <v/>
      </c>
      <c r="M425" s="76" t="str">
        <f t="shared" si="32"/>
        <v/>
      </c>
      <c r="N425" s="12"/>
      <c r="O425" s="24">
        <v>50861</v>
      </c>
      <c r="P425" s="84" t="str">
        <f t="shared" si="26"/>
        <v/>
      </c>
      <c r="Q425" s="84" t="str">
        <f t="shared" si="27"/>
        <v/>
      </c>
      <c r="R425" s="84" t="str">
        <f t="shared" si="28"/>
        <v/>
      </c>
      <c r="S425" s="84" t="str">
        <f t="shared" si="29"/>
        <v/>
      </c>
      <c r="T425" s="84" t="str">
        <f t="shared" si="30"/>
        <v/>
      </c>
      <c r="U425" s="76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0" t="str" cm="1">
        <f t="array" ref="G426">IF(G667="","",
G667*LOOKUP($F426,_xlfn._xlws.FILTER($F$454:$F$463,G$454:G$463&lt;&gt;""),_xlfn._xlws.FILTER(G$454:G$463,G$454:G$463&lt;&gt;"")))</f>
        <v/>
      </c>
      <c r="H426" s="80" t="str" cm="1">
        <f t="array" ref="H426">IF(H667="","",
H667*LOOKUP($F426,_xlfn._xlws.FILTER($F$454:$F$463,H$454:H$463&lt;&gt;""),_xlfn._xlws.FILTER(H$454:H$463,H$454:H$463&lt;&gt;"")))</f>
        <v/>
      </c>
      <c r="I426" s="80" t="str" cm="1">
        <f t="array" ref="I426">IF(I667="","",
I667*LOOKUP($F426,_xlfn._xlws.FILTER($F$454:$F$463,I$454:I$463&lt;&gt;""),_xlfn._xlws.FILTER(I$454:I$463,I$454:I$463&lt;&gt;"")))</f>
        <v/>
      </c>
      <c r="J426" s="86" t="str">
        <f t="shared" si="24"/>
        <v/>
      </c>
      <c r="K426" s="87" t="str" cm="1">
        <f t="array" ref="K426">IF(M667="","",
M667*LOOKUP($F426,_xlfn._xlws.FILTER($F$468:$F$477,G$468:G$477&lt;&gt;""),_xlfn._xlws.FILTER(G$468:G$477,G$468:G$477&lt;&gt;"")))</f>
        <v/>
      </c>
      <c r="L426" s="83" t="str">
        <f t="shared" si="25"/>
        <v/>
      </c>
      <c r="M426" s="76" t="str">
        <f t="shared" si="32"/>
        <v/>
      </c>
      <c r="N426" s="12"/>
      <c r="O426" s="24">
        <v>50891</v>
      </c>
      <c r="P426" s="84" t="str">
        <f t="shared" si="26"/>
        <v/>
      </c>
      <c r="Q426" s="84" t="str">
        <f t="shared" si="27"/>
        <v/>
      </c>
      <c r="R426" s="84" t="str">
        <f t="shared" si="28"/>
        <v/>
      </c>
      <c r="S426" s="84" t="str">
        <f t="shared" si="29"/>
        <v/>
      </c>
      <c r="T426" s="84" t="str">
        <f t="shared" si="30"/>
        <v/>
      </c>
      <c r="U426" s="76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0" t="str" cm="1">
        <f t="array" ref="G427">IF(G668="","",
G668*LOOKUP($F427,_xlfn._xlws.FILTER($F$454:$F$463,G$454:G$463&lt;&gt;""),_xlfn._xlws.FILTER(G$454:G$463,G$454:G$463&lt;&gt;"")))</f>
        <v/>
      </c>
      <c r="H427" s="80" t="str" cm="1">
        <f t="array" ref="H427">IF(H668="","",
H668*LOOKUP($F427,_xlfn._xlws.FILTER($F$454:$F$463,H$454:H$463&lt;&gt;""),_xlfn._xlws.FILTER(H$454:H$463,H$454:H$463&lt;&gt;"")))</f>
        <v/>
      </c>
      <c r="I427" s="80" t="str" cm="1">
        <f t="array" ref="I427">IF(I668="","",
I668*LOOKUP($F427,_xlfn._xlws.FILTER($F$454:$F$463,I$454:I$463&lt;&gt;""),_xlfn._xlws.FILTER(I$454:I$463,I$454:I$463&lt;&gt;"")))</f>
        <v/>
      </c>
      <c r="J427" s="86" t="str">
        <f t="shared" si="24"/>
        <v/>
      </c>
      <c r="K427" s="87" t="str" cm="1">
        <f t="array" ref="K427">IF(M668="","",
M668*LOOKUP($F427,_xlfn._xlws.FILTER($F$468:$F$477,G$468:G$477&lt;&gt;""),_xlfn._xlws.FILTER(G$468:G$477,G$468:G$477&lt;&gt;"")))</f>
        <v/>
      </c>
      <c r="L427" s="83" t="str">
        <f t="shared" si="25"/>
        <v/>
      </c>
      <c r="M427" s="76" t="str">
        <f t="shared" si="32"/>
        <v/>
      </c>
      <c r="N427" s="12"/>
      <c r="O427" s="24">
        <v>50922</v>
      </c>
      <c r="P427" s="84" t="str">
        <f t="shared" si="26"/>
        <v/>
      </c>
      <c r="Q427" s="84" t="str">
        <f t="shared" si="27"/>
        <v/>
      </c>
      <c r="R427" s="84" t="str">
        <f t="shared" si="28"/>
        <v/>
      </c>
      <c r="S427" s="84" t="str">
        <f t="shared" si="29"/>
        <v/>
      </c>
      <c r="T427" s="84" t="str">
        <f t="shared" si="30"/>
        <v/>
      </c>
      <c r="U427" s="76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0" t="str" cm="1">
        <f t="array" ref="G428">IF(G669="","",
G669*LOOKUP($F428,_xlfn._xlws.FILTER($F$454:$F$463,G$454:G$463&lt;&gt;""),_xlfn._xlws.FILTER(G$454:G$463,G$454:G$463&lt;&gt;"")))</f>
        <v/>
      </c>
      <c r="H428" s="80" t="str" cm="1">
        <f t="array" ref="H428">IF(H669="","",
H669*LOOKUP($F428,_xlfn._xlws.FILTER($F$454:$F$463,H$454:H$463&lt;&gt;""),_xlfn._xlws.FILTER(H$454:H$463,H$454:H$463&lt;&gt;"")))</f>
        <v/>
      </c>
      <c r="I428" s="80" t="str" cm="1">
        <f t="array" ref="I428">IF(I669="","",
I669*LOOKUP($F428,_xlfn._xlws.FILTER($F$454:$F$463,I$454:I$463&lt;&gt;""),_xlfn._xlws.FILTER(I$454:I$463,I$454:I$463&lt;&gt;"")))</f>
        <v/>
      </c>
      <c r="J428" s="86" t="str">
        <f t="shared" si="24"/>
        <v/>
      </c>
      <c r="K428" s="87" t="str" cm="1">
        <f t="array" ref="K428">IF(M669="","",
M669*LOOKUP($F428,_xlfn._xlws.FILTER($F$468:$F$477,G$468:G$477&lt;&gt;""),_xlfn._xlws.FILTER(G$468:G$477,G$468:G$477&lt;&gt;"")))</f>
        <v/>
      </c>
      <c r="L428" s="83" t="str">
        <f t="shared" si="25"/>
        <v/>
      </c>
      <c r="M428" s="76" t="str">
        <f t="shared" si="32"/>
        <v/>
      </c>
      <c r="N428" s="12"/>
      <c r="O428" s="24">
        <v>50952</v>
      </c>
      <c r="P428" s="84" t="str">
        <f t="shared" si="26"/>
        <v/>
      </c>
      <c r="Q428" s="84" t="str">
        <f t="shared" si="27"/>
        <v/>
      </c>
      <c r="R428" s="84" t="str">
        <f t="shared" si="28"/>
        <v/>
      </c>
      <c r="S428" s="84" t="str">
        <f t="shared" si="29"/>
        <v/>
      </c>
      <c r="T428" s="84" t="str">
        <f t="shared" si="30"/>
        <v/>
      </c>
      <c r="U428" s="76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0" t="str" cm="1">
        <f t="array" ref="G429">IF(G670="","",
G670*LOOKUP($F429,_xlfn._xlws.FILTER($F$454:$F$463,G$454:G$463&lt;&gt;""),_xlfn._xlws.FILTER(G$454:G$463,G$454:G$463&lt;&gt;"")))</f>
        <v/>
      </c>
      <c r="H429" s="80" t="str" cm="1">
        <f t="array" ref="H429">IF(H670="","",
H670*LOOKUP($F429,_xlfn._xlws.FILTER($F$454:$F$463,H$454:H$463&lt;&gt;""),_xlfn._xlws.FILTER(H$454:H$463,H$454:H$463&lt;&gt;"")))</f>
        <v/>
      </c>
      <c r="I429" s="80" t="str" cm="1">
        <f t="array" ref="I429">IF(I670="","",
I670*LOOKUP($F429,_xlfn._xlws.FILTER($F$454:$F$463,I$454:I$463&lt;&gt;""),_xlfn._xlws.FILTER(I$454:I$463,I$454:I$463&lt;&gt;"")))</f>
        <v/>
      </c>
      <c r="J429" s="86" t="str">
        <f t="shared" si="24"/>
        <v/>
      </c>
      <c r="K429" s="87" t="str" cm="1">
        <f t="array" ref="K429">IF(M670="","",
M670*LOOKUP($F429,_xlfn._xlws.FILTER($F$468:$F$477,G$468:G$477&lt;&gt;""),_xlfn._xlws.FILTER(G$468:G$477,G$468:G$477&lt;&gt;"")))</f>
        <v/>
      </c>
      <c r="L429" s="83" t="str">
        <f t="shared" si="25"/>
        <v/>
      </c>
      <c r="M429" s="76" t="str">
        <f t="shared" si="32"/>
        <v/>
      </c>
      <c r="N429" s="12"/>
      <c r="O429" s="24">
        <v>50983</v>
      </c>
      <c r="P429" s="84" t="str">
        <f t="shared" si="26"/>
        <v/>
      </c>
      <c r="Q429" s="84" t="str">
        <f t="shared" si="27"/>
        <v/>
      </c>
      <c r="R429" s="84" t="str">
        <f t="shared" si="28"/>
        <v/>
      </c>
      <c r="S429" s="84" t="str">
        <f t="shared" si="29"/>
        <v/>
      </c>
      <c r="T429" s="84" t="str">
        <f t="shared" si="30"/>
        <v/>
      </c>
      <c r="U429" s="76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0" t="str" cm="1">
        <f t="array" ref="G430">IF(G671="","",
G671*LOOKUP($F430,_xlfn._xlws.FILTER($F$454:$F$463,G$454:G$463&lt;&gt;""),_xlfn._xlws.FILTER(G$454:G$463,G$454:G$463&lt;&gt;"")))</f>
        <v/>
      </c>
      <c r="H430" s="80" t="str" cm="1">
        <f t="array" ref="H430">IF(H671="","",
H671*LOOKUP($F430,_xlfn._xlws.FILTER($F$454:$F$463,H$454:H$463&lt;&gt;""),_xlfn._xlws.FILTER(H$454:H$463,H$454:H$463&lt;&gt;"")))</f>
        <v/>
      </c>
      <c r="I430" s="80" t="str" cm="1">
        <f t="array" ref="I430">IF(I671="","",
I671*LOOKUP($F430,_xlfn._xlws.FILTER($F$454:$F$463,I$454:I$463&lt;&gt;""),_xlfn._xlws.FILTER(I$454:I$463,I$454:I$463&lt;&gt;"")))</f>
        <v/>
      </c>
      <c r="J430" s="86" t="str">
        <f t="shared" si="24"/>
        <v/>
      </c>
      <c r="K430" s="87" t="str" cm="1">
        <f t="array" ref="K430">IF(M671="","",
M671*LOOKUP($F430,_xlfn._xlws.FILTER($F$468:$F$477,G$468:G$477&lt;&gt;""),_xlfn._xlws.FILTER(G$468:G$477,G$468:G$477&lt;&gt;"")))</f>
        <v/>
      </c>
      <c r="L430" s="83" t="str">
        <f t="shared" si="25"/>
        <v/>
      </c>
      <c r="M430" s="76" t="str">
        <f t="shared" si="32"/>
        <v/>
      </c>
      <c r="N430" s="12"/>
      <c r="O430" s="24">
        <v>51014</v>
      </c>
      <c r="P430" s="84" t="str">
        <f t="shared" si="26"/>
        <v/>
      </c>
      <c r="Q430" s="84" t="str">
        <f t="shared" si="27"/>
        <v/>
      </c>
      <c r="R430" s="84" t="str">
        <f t="shared" si="28"/>
        <v/>
      </c>
      <c r="S430" s="84" t="str">
        <f t="shared" si="29"/>
        <v/>
      </c>
      <c r="T430" s="84" t="str">
        <f t="shared" si="30"/>
        <v/>
      </c>
      <c r="U430" s="76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0" t="str" cm="1">
        <f t="array" ref="G431">IF(G672="","",
G672*LOOKUP($F431,_xlfn._xlws.FILTER($F$454:$F$463,G$454:G$463&lt;&gt;""),_xlfn._xlws.FILTER(G$454:G$463,G$454:G$463&lt;&gt;"")))</f>
        <v/>
      </c>
      <c r="H431" s="80" t="str" cm="1">
        <f t="array" ref="H431">IF(H672="","",
H672*LOOKUP($F431,_xlfn._xlws.FILTER($F$454:$F$463,H$454:H$463&lt;&gt;""),_xlfn._xlws.FILTER(H$454:H$463,H$454:H$463&lt;&gt;"")))</f>
        <v/>
      </c>
      <c r="I431" s="80" t="str" cm="1">
        <f t="array" ref="I431">IF(I672="","",
I672*LOOKUP($F431,_xlfn._xlws.FILTER($F$454:$F$463,I$454:I$463&lt;&gt;""),_xlfn._xlws.FILTER(I$454:I$463,I$454:I$463&lt;&gt;"")))</f>
        <v/>
      </c>
      <c r="J431" s="86" t="str">
        <f t="shared" si="24"/>
        <v/>
      </c>
      <c r="K431" s="87" t="str" cm="1">
        <f t="array" ref="K431">IF(M672="","",
M672*LOOKUP($F431,_xlfn._xlws.FILTER($F$468:$F$477,G$468:G$477&lt;&gt;""),_xlfn._xlws.FILTER(G$468:G$477,G$468:G$477&lt;&gt;"")))</f>
        <v/>
      </c>
      <c r="L431" s="83" t="str">
        <f t="shared" si="25"/>
        <v/>
      </c>
      <c r="M431" s="76" t="str">
        <f t="shared" si="32"/>
        <v/>
      </c>
      <c r="N431" s="12"/>
      <c r="O431" s="24">
        <v>51044</v>
      </c>
      <c r="P431" s="84" t="str">
        <f t="shared" si="26"/>
        <v/>
      </c>
      <c r="Q431" s="84" t="str">
        <f t="shared" si="27"/>
        <v/>
      </c>
      <c r="R431" s="84" t="str">
        <f t="shared" si="28"/>
        <v/>
      </c>
      <c r="S431" s="84" t="str">
        <f t="shared" si="29"/>
        <v/>
      </c>
      <c r="T431" s="84" t="str">
        <f t="shared" si="30"/>
        <v/>
      </c>
      <c r="U431" s="76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0" t="str" cm="1">
        <f t="array" ref="G432">IF(G673="","",
G673*LOOKUP($F432,_xlfn._xlws.FILTER($F$454:$F$463,G$454:G$463&lt;&gt;""),_xlfn._xlws.FILTER(G$454:G$463,G$454:G$463&lt;&gt;"")))</f>
        <v/>
      </c>
      <c r="H432" s="80" t="str" cm="1">
        <f t="array" ref="H432">IF(H673="","",
H673*LOOKUP($F432,_xlfn._xlws.FILTER($F$454:$F$463,H$454:H$463&lt;&gt;""),_xlfn._xlws.FILTER(H$454:H$463,H$454:H$463&lt;&gt;"")))</f>
        <v/>
      </c>
      <c r="I432" s="80" t="str" cm="1">
        <f t="array" ref="I432">IF(I673="","",
I673*LOOKUP($F432,_xlfn._xlws.FILTER($F$454:$F$463,I$454:I$463&lt;&gt;""),_xlfn._xlws.FILTER(I$454:I$463,I$454:I$463&lt;&gt;"")))</f>
        <v/>
      </c>
      <c r="J432" s="86" t="str">
        <f t="shared" si="24"/>
        <v/>
      </c>
      <c r="K432" s="87" t="str" cm="1">
        <f t="array" ref="K432">IF(M673="","",
M673*LOOKUP($F432,_xlfn._xlws.FILTER($F$468:$F$477,G$468:G$477&lt;&gt;""),_xlfn._xlws.FILTER(G$468:G$477,G$468:G$477&lt;&gt;"")))</f>
        <v/>
      </c>
      <c r="L432" s="83" t="str">
        <f t="shared" si="25"/>
        <v/>
      </c>
      <c r="M432" s="76" t="str">
        <f t="shared" si="32"/>
        <v/>
      </c>
      <c r="N432" s="12"/>
      <c r="O432" s="24">
        <v>51075</v>
      </c>
      <c r="P432" s="84" t="str">
        <f t="shared" si="26"/>
        <v/>
      </c>
      <c r="Q432" s="84" t="str">
        <f t="shared" si="27"/>
        <v/>
      </c>
      <c r="R432" s="84" t="str">
        <f t="shared" si="28"/>
        <v/>
      </c>
      <c r="S432" s="84" t="str">
        <f t="shared" si="29"/>
        <v/>
      </c>
      <c r="T432" s="84" t="str">
        <f t="shared" si="30"/>
        <v/>
      </c>
      <c r="U432" s="76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0" t="str" cm="1">
        <f t="array" ref="G433">IF(G674="","",
G674*LOOKUP($F433,_xlfn._xlws.FILTER($F$454:$F$463,G$454:G$463&lt;&gt;""),_xlfn._xlws.FILTER(G$454:G$463,G$454:G$463&lt;&gt;"")))</f>
        <v/>
      </c>
      <c r="H433" s="80" t="str" cm="1">
        <f t="array" ref="H433">IF(H674="","",
H674*LOOKUP($F433,_xlfn._xlws.FILTER($F$454:$F$463,H$454:H$463&lt;&gt;""),_xlfn._xlws.FILTER(H$454:H$463,H$454:H$463&lt;&gt;"")))</f>
        <v/>
      </c>
      <c r="I433" s="80" t="str" cm="1">
        <f t="array" ref="I433">IF(I674="","",
I674*LOOKUP($F433,_xlfn._xlws.FILTER($F$454:$F$463,I$454:I$463&lt;&gt;""),_xlfn._xlws.FILTER(I$454:I$463,I$454:I$463&lt;&gt;"")))</f>
        <v/>
      </c>
      <c r="J433" s="86" t="str">
        <f t="shared" si="24"/>
        <v/>
      </c>
      <c r="K433" s="87" t="str" cm="1">
        <f t="array" ref="K433">IF(M674="","",
M674*LOOKUP($F433,_xlfn._xlws.FILTER($F$468:$F$477,G$468:G$477&lt;&gt;""),_xlfn._xlws.FILTER(G$468:G$477,G$468:G$477&lt;&gt;"")))</f>
        <v/>
      </c>
      <c r="L433" s="83" t="str">
        <f t="shared" si="25"/>
        <v/>
      </c>
      <c r="M433" s="76" t="str">
        <f t="shared" si="32"/>
        <v/>
      </c>
      <c r="N433" s="12"/>
      <c r="O433" s="24">
        <v>51105</v>
      </c>
      <c r="P433" s="84" t="str">
        <f t="shared" si="26"/>
        <v/>
      </c>
      <c r="Q433" s="84" t="str">
        <f t="shared" si="27"/>
        <v/>
      </c>
      <c r="R433" s="84" t="str">
        <f t="shared" si="28"/>
        <v/>
      </c>
      <c r="S433" s="84" t="str">
        <f t="shared" si="29"/>
        <v/>
      </c>
      <c r="T433" s="84" t="str">
        <f t="shared" si="30"/>
        <v/>
      </c>
      <c r="U433" s="76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0" t="str" cm="1">
        <f t="array" ref="G434">IF(G675="","",
G675*LOOKUP($F434,_xlfn._xlws.FILTER($F$454:$F$463,G$454:G$463&lt;&gt;""),_xlfn._xlws.FILTER(G$454:G$463,G$454:G$463&lt;&gt;"")))</f>
        <v/>
      </c>
      <c r="H434" s="80" t="str" cm="1">
        <f t="array" ref="H434">IF(H675="","",
H675*LOOKUP($F434,_xlfn._xlws.FILTER($F$454:$F$463,H$454:H$463&lt;&gt;""),_xlfn._xlws.FILTER(H$454:H$463,H$454:H$463&lt;&gt;"")))</f>
        <v/>
      </c>
      <c r="I434" s="80" t="str" cm="1">
        <f t="array" ref="I434">IF(I675="","",
I675*LOOKUP($F434,_xlfn._xlws.FILTER($F$454:$F$463,I$454:I$463&lt;&gt;""),_xlfn._xlws.FILTER(I$454:I$463,I$454:I$463&lt;&gt;"")))</f>
        <v/>
      </c>
      <c r="J434" s="86" t="str">
        <f t="shared" si="24"/>
        <v/>
      </c>
      <c r="K434" s="87" t="str" cm="1">
        <f t="array" ref="K434">IF(M675="","",
M675*LOOKUP($F434,_xlfn._xlws.FILTER($F$468:$F$477,G$468:G$477&lt;&gt;""),_xlfn._xlws.FILTER(G$468:G$477,G$468:G$477&lt;&gt;"")))</f>
        <v/>
      </c>
      <c r="L434" s="83" t="str">
        <f t="shared" si="25"/>
        <v/>
      </c>
      <c r="M434" s="76" t="str">
        <f t="shared" si="32"/>
        <v/>
      </c>
      <c r="N434" s="12"/>
      <c r="O434" s="24">
        <v>51136</v>
      </c>
      <c r="P434" s="84" t="str">
        <f t="shared" si="26"/>
        <v/>
      </c>
      <c r="Q434" s="84" t="str">
        <f t="shared" si="27"/>
        <v/>
      </c>
      <c r="R434" s="84" t="str">
        <f t="shared" si="28"/>
        <v/>
      </c>
      <c r="S434" s="84" t="str">
        <f t="shared" si="29"/>
        <v/>
      </c>
      <c r="T434" s="84" t="str">
        <f t="shared" si="30"/>
        <v/>
      </c>
      <c r="U434" s="76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0" t="str" cm="1">
        <f t="array" ref="G435">IF(G676="","",
G676*LOOKUP($F435,_xlfn._xlws.FILTER($F$454:$F$463,G$454:G$463&lt;&gt;""),_xlfn._xlws.FILTER(G$454:G$463,G$454:G$463&lt;&gt;"")))</f>
        <v/>
      </c>
      <c r="H435" s="80" t="str" cm="1">
        <f t="array" ref="H435">IF(H676="","",
H676*LOOKUP($F435,_xlfn._xlws.FILTER($F$454:$F$463,H$454:H$463&lt;&gt;""),_xlfn._xlws.FILTER(H$454:H$463,H$454:H$463&lt;&gt;"")))</f>
        <v/>
      </c>
      <c r="I435" s="80" t="str" cm="1">
        <f t="array" ref="I435">IF(I676="","",
I676*LOOKUP($F435,_xlfn._xlws.FILTER($F$454:$F$463,I$454:I$463&lt;&gt;""),_xlfn._xlws.FILTER(I$454:I$463,I$454:I$463&lt;&gt;"")))</f>
        <v/>
      </c>
      <c r="J435" s="86" t="str">
        <f t="shared" ref="J435:J445" si="33">IF(J676="","",J676)</f>
        <v/>
      </c>
      <c r="K435" s="87" t="str" cm="1">
        <f t="array" ref="K435">IF(M676="","",
M676*LOOKUP($F435,_xlfn._xlws.FILTER($F$468:$F$477,G$468:G$477&lt;&gt;""),_xlfn._xlws.FILTER(G$468:G$477,G$468:G$477&lt;&gt;"")))</f>
        <v/>
      </c>
      <c r="L435" s="83" t="str">
        <f t="shared" ref="L435:L445" si="34">IF(V676="","",V676)</f>
        <v/>
      </c>
      <c r="M435" s="76" t="str">
        <f t="shared" si="32"/>
        <v/>
      </c>
      <c r="N435" s="12"/>
      <c r="O435" s="24">
        <v>51167</v>
      </c>
      <c r="P435" s="84" t="str">
        <f t="shared" ref="P435:P445" si="35">IFERROR((G435*Q$480)/$L435*(100/Q$481),"")</f>
        <v/>
      </c>
      <c r="Q435" s="84" t="str">
        <f t="shared" ref="Q435:Q445" si="36">IFERROR((H435*R$480)/$L435*(100/R$481),"")</f>
        <v/>
      </c>
      <c r="R435" s="84" t="str">
        <f t="shared" ref="R435:R445" si="37">IFERROR((I435*S$480)/$L435*(100/S$481),"")</f>
        <v/>
      </c>
      <c r="S435" s="84" t="str">
        <f t="shared" ref="S435:S445" si="38">IFERROR((J435*T$480)/$L435*(100/T$481),"")</f>
        <v/>
      </c>
      <c r="T435" s="84" t="str">
        <f t="shared" ref="T435:T445" si="39">IFERROR((K435*U$480)/$L435*(100/U$481),"")</f>
        <v/>
      </c>
      <c r="U435" s="76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0" t="str" cm="1">
        <f t="array" ref="G436">IF(G677="","",
G677*LOOKUP($F436,_xlfn._xlws.FILTER($F$454:$F$463,G$454:G$463&lt;&gt;""),_xlfn._xlws.FILTER(G$454:G$463,G$454:G$463&lt;&gt;"")))</f>
        <v/>
      </c>
      <c r="H436" s="80" t="str" cm="1">
        <f t="array" ref="H436">IF(H677="","",
H677*LOOKUP($F436,_xlfn._xlws.FILTER($F$454:$F$463,H$454:H$463&lt;&gt;""),_xlfn._xlws.FILTER(H$454:H$463,H$454:H$463&lt;&gt;"")))</f>
        <v/>
      </c>
      <c r="I436" s="80" t="str" cm="1">
        <f t="array" ref="I436">IF(I677="","",
I677*LOOKUP($F436,_xlfn._xlws.FILTER($F$454:$F$463,I$454:I$463&lt;&gt;""),_xlfn._xlws.FILTER(I$454:I$463,I$454:I$463&lt;&gt;"")))</f>
        <v/>
      </c>
      <c r="J436" s="86" t="str">
        <f t="shared" si="33"/>
        <v/>
      </c>
      <c r="K436" s="87" t="str" cm="1">
        <f t="array" ref="K436">IF(M677="","",
M677*LOOKUP($F436,_xlfn._xlws.FILTER($F$468:$F$477,G$468:G$477&lt;&gt;""),_xlfn._xlws.FILTER(G$468:G$477,G$468:G$477&lt;&gt;"")))</f>
        <v/>
      </c>
      <c r="L436" s="83" t="str">
        <f t="shared" si="34"/>
        <v/>
      </c>
      <c r="M436" s="76" t="str">
        <f t="shared" si="32"/>
        <v/>
      </c>
      <c r="N436" s="12"/>
      <c r="O436" s="24">
        <v>51196</v>
      </c>
      <c r="P436" s="84" t="str">
        <f t="shared" si="35"/>
        <v/>
      </c>
      <c r="Q436" s="84" t="str">
        <f t="shared" si="36"/>
        <v/>
      </c>
      <c r="R436" s="84" t="str">
        <f t="shared" si="37"/>
        <v/>
      </c>
      <c r="S436" s="84" t="str">
        <f t="shared" si="38"/>
        <v/>
      </c>
      <c r="T436" s="84" t="str">
        <f t="shared" si="39"/>
        <v/>
      </c>
      <c r="U436" s="76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0" t="str" cm="1">
        <f t="array" ref="G437">IF(G678="","",
G678*LOOKUP($F437,_xlfn._xlws.FILTER($F$454:$F$463,G$454:G$463&lt;&gt;""),_xlfn._xlws.FILTER(G$454:G$463,G$454:G$463&lt;&gt;"")))</f>
        <v/>
      </c>
      <c r="H437" s="80" t="str" cm="1">
        <f t="array" ref="H437">IF(H678="","",
H678*LOOKUP($F437,_xlfn._xlws.FILTER($F$454:$F$463,H$454:H$463&lt;&gt;""),_xlfn._xlws.FILTER(H$454:H$463,H$454:H$463&lt;&gt;"")))</f>
        <v/>
      </c>
      <c r="I437" s="80" t="str" cm="1">
        <f t="array" ref="I437">IF(I678="","",
I678*LOOKUP($F437,_xlfn._xlws.FILTER($F$454:$F$463,I$454:I$463&lt;&gt;""),_xlfn._xlws.FILTER(I$454:I$463,I$454:I$463&lt;&gt;"")))</f>
        <v/>
      </c>
      <c r="J437" s="86" t="str">
        <f t="shared" si="33"/>
        <v/>
      </c>
      <c r="K437" s="87" t="str" cm="1">
        <f t="array" ref="K437">IF(M678="","",
M678*LOOKUP($F437,_xlfn._xlws.FILTER($F$468:$F$477,G$468:G$477&lt;&gt;""),_xlfn._xlws.FILTER(G$468:G$477,G$468:G$477&lt;&gt;"")))</f>
        <v/>
      </c>
      <c r="L437" s="83" t="str">
        <f t="shared" si="34"/>
        <v/>
      </c>
      <c r="M437" s="76" t="str">
        <f t="shared" si="32"/>
        <v/>
      </c>
      <c r="N437" s="12"/>
      <c r="O437" s="24">
        <v>51227</v>
      </c>
      <c r="P437" s="84" t="str">
        <f t="shared" si="35"/>
        <v/>
      </c>
      <c r="Q437" s="84" t="str">
        <f t="shared" si="36"/>
        <v/>
      </c>
      <c r="R437" s="84" t="str">
        <f t="shared" si="37"/>
        <v/>
      </c>
      <c r="S437" s="84" t="str">
        <f t="shared" si="38"/>
        <v/>
      </c>
      <c r="T437" s="84" t="str">
        <f t="shared" si="39"/>
        <v/>
      </c>
      <c r="U437" s="76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0" t="str" cm="1">
        <f t="array" ref="G438">IF(G679="","",
G679*LOOKUP($F438,_xlfn._xlws.FILTER($F$454:$F$463,G$454:G$463&lt;&gt;""),_xlfn._xlws.FILTER(G$454:G$463,G$454:G$463&lt;&gt;"")))</f>
        <v/>
      </c>
      <c r="H438" s="80" t="str" cm="1">
        <f t="array" ref="H438">IF(H679="","",
H679*LOOKUP($F438,_xlfn._xlws.FILTER($F$454:$F$463,H$454:H$463&lt;&gt;""),_xlfn._xlws.FILTER(H$454:H$463,H$454:H$463&lt;&gt;"")))</f>
        <v/>
      </c>
      <c r="I438" s="80" t="str" cm="1">
        <f t="array" ref="I438">IF(I679="","",
I679*LOOKUP($F438,_xlfn._xlws.FILTER($F$454:$F$463,I$454:I$463&lt;&gt;""),_xlfn._xlws.FILTER(I$454:I$463,I$454:I$463&lt;&gt;"")))</f>
        <v/>
      </c>
      <c r="J438" s="86" t="str">
        <f t="shared" si="33"/>
        <v/>
      </c>
      <c r="K438" s="87" t="str" cm="1">
        <f t="array" ref="K438">IF(M679="","",
M679*LOOKUP($F438,_xlfn._xlws.FILTER($F$468:$F$477,G$468:G$477&lt;&gt;""),_xlfn._xlws.FILTER(G$468:G$477,G$468:G$477&lt;&gt;"")))</f>
        <v/>
      </c>
      <c r="L438" s="83" t="str">
        <f t="shared" si="34"/>
        <v/>
      </c>
      <c r="M438" s="76" t="str">
        <f t="shared" si="32"/>
        <v/>
      </c>
      <c r="N438" s="12"/>
      <c r="O438" s="24">
        <v>51257</v>
      </c>
      <c r="P438" s="84" t="str">
        <f t="shared" si="35"/>
        <v/>
      </c>
      <c r="Q438" s="84" t="str">
        <f t="shared" si="36"/>
        <v/>
      </c>
      <c r="R438" s="84" t="str">
        <f t="shared" si="37"/>
        <v/>
      </c>
      <c r="S438" s="84" t="str">
        <f t="shared" si="38"/>
        <v/>
      </c>
      <c r="T438" s="84" t="str">
        <f t="shared" si="39"/>
        <v/>
      </c>
      <c r="U438" s="76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0" t="str" cm="1">
        <f t="array" ref="G439">IF(G680="","",
G680*LOOKUP($F439,_xlfn._xlws.FILTER($F$454:$F$463,G$454:G$463&lt;&gt;""),_xlfn._xlws.FILTER(G$454:G$463,G$454:G$463&lt;&gt;"")))</f>
        <v/>
      </c>
      <c r="H439" s="80" t="str" cm="1">
        <f t="array" ref="H439">IF(H680="","",
H680*LOOKUP($F439,_xlfn._xlws.FILTER($F$454:$F$463,H$454:H$463&lt;&gt;""),_xlfn._xlws.FILTER(H$454:H$463,H$454:H$463&lt;&gt;"")))</f>
        <v/>
      </c>
      <c r="I439" s="80" t="str" cm="1">
        <f t="array" ref="I439">IF(I680="","",
I680*LOOKUP($F439,_xlfn._xlws.FILTER($F$454:$F$463,I$454:I$463&lt;&gt;""),_xlfn._xlws.FILTER(I$454:I$463,I$454:I$463&lt;&gt;"")))</f>
        <v/>
      </c>
      <c r="J439" s="86" t="str">
        <f t="shared" si="33"/>
        <v/>
      </c>
      <c r="K439" s="87" t="str" cm="1">
        <f t="array" ref="K439">IF(M680="","",
M680*LOOKUP($F439,_xlfn._xlws.FILTER($F$468:$F$477,G$468:G$477&lt;&gt;""),_xlfn._xlws.FILTER(G$468:G$477,G$468:G$477&lt;&gt;"")))</f>
        <v/>
      </c>
      <c r="L439" s="83" t="str">
        <f t="shared" si="34"/>
        <v/>
      </c>
      <c r="M439" s="76" t="str">
        <f t="shared" si="32"/>
        <v/>
      </c>
      <c r="N439" s="12"/>
      <c r="O439" s="24">
        <v>51288</v>
      </c>
      <c r="P439" s="84" t="str">
        <f t="shared" si="35"/>
        <v/>
      </c>
      <c r="Q439" s="84" t="str">
        <f t="shared" si="36"/>
        <v/>
      </c>
      <c r="R439" s="84" t="str">
        <f t="shared" si="37"/>
        <v/>
      </c>
      <c r="S439" s="84" t="str">
        <f t="shared" si="38"/>
        <v/>
      </c>
      <c r="T439" s="84" t="str">
        <f t="shared" si="39"/>
        <v/>
      </c>
      <c r="U439" s="76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0" t="str" cm="1">
        <f t="array" ref="G440">IF(G681="","",
G681*LOOKUP($F440,_xlfn._xlws.FILTER($F$454:$F$463,G$454:G$463&lt;&gt;""),_xlfn._xlws.FILTER(G$454:G$463,G$454:G$463&lt;&gt;"")))</f>
        <v/>
      </c>
      <c r="H440" s="80" t="str" cm="1">
        <f t="array" ref="H440">IF(H681="","",
H681*LOOKUP($F440,_xlfn._xlws.FILTER($F$454:$F$463,H$454:H$463&lt;&gt;""),_xlfn._xlws.FILTER(H$454:H$463,H$454:H$463&lt;&gt;"")))</f>
        <v/>
      </c>
      <c r="I440" s="80" t="str" cm="1">
        <f t="array" ref="I440">IF(I681="","",
I681*LOOKUP($F440,_xlfn._xlws.FILTER($F$454:$F$463,I$454:I$463&lt;&gt;""),_xlfn._xlws.FILTER(I$454:I$463,I$454:I$463&lt;&gt;"")))</f>
        <v/>
      </c>
      <c r="J440" s="86" t="str">
        <f t="shared" si="33"/>
        <v/>
      </c>
      <c r="K440" s="87" t="str" cm="1">
        <f t="array" ref="K440">IF(M681="","",
M681*LOOKUP($F440,_xlfn._xlws.FILTER($F$468:$F$477,G$468:G$477&lt;&gt;""),_xlfn._xlws.FILTER(G$468:G$477,G$468:G$477&lt;&gt;"")))</f>
        <v/>
      </c>
      <c r="L440" s="83" t="str">
        <f t="shared" si="34"/>
        <v/>
      </c>
      <c r="M440" s="76" t="str">
        <f t="shared" si="32"/>
        <v/>
      </c>
      <c r="N440" s="12"/>
      <c r="O440" s="24">
        <v>51318</v>
      </c>
      <c r="P440" s="84" t="str">
        <f t="shared" si="35"/>
        <v/>
      </c>
      <c r="Q440" s="84" t="str">
        <f t="shared" si="36"/>
        <v/>
      </c>
      <c r="R440" s="84" t="str">
        <f t="shared" si="37"/>
        <v/>
      </c>
      <c r="S440" s="84" t="str">
        <f t="shared" si="38"/>
        <v/>
      </c>
      <c r="T440" s="84" t="str">
        <f t="shared" si="39"/>
        <v/>
      </c>
      <c r="U440" s="76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0" t="str" cm="1">
        <f t="array" ref="G441">IF(G682="","",
G682*LOOKUP($F441,_xlfn._xlws.FILTER($F$454:$F$463,G$454:G$463&lt;&gt;""),_xlfn._xlws.FILTER(G$454:G$463,G$454:G$463&lt;&gt;"")))</f>
        <v/>
      </c>
      <c r="H441" s="80" t="str" cm="1">
        <f t="array" ref="H441">IF(H682="","",
H682*LOOKUP($F441,_xlfn._xlws.FILTER($F$454:$F$463,H$454:H$463&lt;&gt;""),_xlfn._xlws.FILTER(H$454:H$463,H$454:H$463&lt;&gt;"")))</f>
        <v/>
      </c>
      <c r="I441" s="80" t="str" cm="1">
        <f t="array" ref="I441">IF(I682="","",
I682*LOOKUP($F441,_xlfn._xlws.FILTER($F$454:$F$463,I$454:I$463&lt;&gt;""),_xlfn._xlws.FILTER(I$454:I$463,I$454:I$463&lt;&gt;"")))</f>
        <v/>
      </c>
      <c r="J441" s="86" t="str">
        <f t="shared" si="33"/>
        <v/>
      </c>
      <c r="K441" s="87" t="str" cm="1">
        <f t="array" ref="K441">IF(M682="","",
M682*LOOKUP($F441,_xlfn._xlws.FILTER($F$468:$F$477,G$468:G$477&lt;&gt;""),_xlfn._xlws.FILTER(G$468:G$477,G$468:G$477&lt;&gt;"")))</f>
        <v/>
      </c>
      <c r="L441" s="83" t="str">
        <f t="shared" si="34"/>
        <v/>
      </c>
      <c r="M441" s="76" t="str">
        <f t="shared" si="32"/>
        <v/>
      </c>
      <c r="N441" s="12"/>
      <c r="O441" s="24">
        <v>51349</v>
      </c>
      <c r="P441" s="84" t="str">
        <f t="shared" si="35"/>
        <v/>
      </c>
      <c r="Q441" s="84" t="str">
        <f t="shared" si="36"/>
        <v/>
      </c>
      <c r="R441" s="84" t="str">
        <f t="shared" si="37"/>
        <v/>
      </c>
      <c r="S441" s="84" t="str">
        <f t="shared" si="38"/>
        <v/>
      </c>
      <c r="T441" s="84" t="str">
        <f t="shared" si="39"/>
        <v/>
      </c>
      <c r="U441" s="76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0" t="str" cm="1">
        <f t="array" ref="G442">IF(G683="","",
G683*LOOKUP($F442,_xlfn._xlws.FILTER($F$454:$F$463,G$454:G$463&lt;&gt;""),_xlfn._xlws.FILTER(G$454:G$463,G$454:G$463&lt;&gt;"")))</f>
        <v/>
      </c>
      <c r="H442" s="80" t="str" cm="1">
        <f t="array" ref="H442">IF(H683="","",
H683*LOOKUP($F442,_xlfn._xlws.FILTER($F$454:$F$463,H$454:H$463&lt;&gt;""),_xlfn._xlws.FILTER(H$454:H$463,H$454:H$463&lt;&gt;"")))</f>
        <v/>
      </c>
      <c r="I442" s="80" t="str" cm="1">
        <f t="array" ref="I442">IF(I683="","",
I683*LOOKUP($F442,_xlfn._xlws.FILTER($F$454:$F$463,I$454:I$463&lt;&gt;""),_xlfn._xlws.FILTER(I$454:I$463,I$454:I$463&lt;&gt;"")))</f>
        <v/>
      </c>
      <c r="J442" s="86" t="str">
        <f t="shared" si="33"/>
        <v/>
      </c>
      <c r="K442" s="87" t="str" cm="1">
        <f t="array" ref="K442">IF(M683="","",
M683*LOOKUP($F442,_xlfn._xlws.FILTER($F$468:$F$477,G$468:G$477&lt;&gt;""),_xlfn._xlws.FILTER(G$468:G$477,G$468:G$477&lt;&gt;"")))</f>
        <v/>
      </c>
      <c r="L442" s="83" t="str">
        <f t="shared" si="34"/>
        <v/>
      </c>
      <c r="M442" s="76" t="str">
        <f t="shared" si="32"/>
        <v/>
      </c>
      <c r="N442" s="12"/>
      <c r="O442" s="24">
        <v>51380</v>
      </c>
      <c r="P442" s="84" t="str">
        <f t="shared" si="35"/>
        <v/>
      </c>
      <c r="Q442" s="84" t="str">
        <f t="shared" si="36"/>
        <v/>
      </c>
      <c r="R442" s="84" t="str">
        <f t="shared" si="37"/>
        <v/>
      </c>
      <c r="S442" s="84" t="str">
        <f t="shared" si="38"/>
        <v/>
      </c>
      <c r="T442" s="84" t="str">
        <f t="shared" si="39"/>
        <v/>
      </c>
      <c r="U442" s="76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0" t="str" cm="1">
        <f t="array" ref="G443">IF(G684="","",
G684*LOOKUP($F443,_xlfn._xlws.FILTER($F$454:$F$463,G$454:G$463&lt;&gt;""),_xlfn._xlws.FILTER(G$454:G$463,G$454:G$463&lt;&gt;"")))</f>
        <v/>
      </c>
      <c r="H443" s="80" t="str" cm="1">
        <f t="array" ref="H443">IF(H684="","",
H684*LOOKUP($F443,_xlfn._xlws.FILTER($F$454:$F$463,H$454:H$463&lt;&gt;""),_xlfn._xlws.FILTER(H$454:H$463,H$454:H$463&lt;&gt;"")))</f>
        <v/>
      </c>
      <c r="I443" s="80" t="str" cm="1">
        <f t="array" ref="I443">IF(I684="","",
I684*LOOKUP($F443,_xlfn._xlws.FILTER($F$454:$F$463,I$454:I$463&lt;&gt;""),_xlfn._xlws.FILTER(I$454:I$463,I$454:I$463&lt;&gt;"")))</f>
        <v/>
      </c>
      <c r="J443" s="86" t="str">
        <f t="shared" si="33"/>
        <v/>
      </c>
      <c r="K443" s="87" t="str" cm="1">
        <f t="array" ref="K443">IF(M684="","",
M684*LOOKUP($F443,_xlfn._xlws.FILTER($F$468:$F$477,G$468:G$477&lt;&gt;""),_xlfn._xlws.FILTER(G$468:G$477,G$468:G$477&lt;&gt;"")))</f>
        <v/>
      </c>
      <c r="L443" s="83" t="str">
        <f t="shared" si="34"/>
        <v/>
      </c>
      <c r="M443" s="76" t="str">
        <f t="shared" si="32"/>
        <v/>
      </c>
      <c r="N443" s="12"/>
      <c r="O443" s="24">
        <v>51410</v>
      </c>
      <c r="P443" s="84" t="str">
        <f t="shared" si="35"/>
        <v/>
      </c>
      <c r="Q443" s="84" t="str">
        <f t="shared" si="36"/>
        <v/>
      </c>
      <c r="R443" s="84" t="str">
        <f t="shared" si="37"/>
        <v/>
      </c>
      <c r="S443" s="84" t="str">
        <f t="shared" si="38"/>
        <v/>
      </c>
      <c r="T443" s="84" t="str">
        <f t="shared" si="39"/>
        <v/>
      </c>
      <c r="U443" s="76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0" t="str" cm="1">
        <f t="array" ref="G444">IF(G685="","",
G685*LOOKUP($F444,_xlfn._xlws.FILTER($F$454:$F$463,G$454:G$463&lt;&gt;""),_xlfn._xlws.FILTER(G$454:G$463,G$454:G$463&lt;&gt;"")))</f>
        <v/>
      </c>
      <c r="H444" s="80" t="str" cm="1">
        <f t="array" ref="H444">IF(H685="","",
H685*LOOKUP($F444,_xlfn._xlws.FILTER($F$454:$F$463,H$454:H$463&lt;&gt;""),_xlfn._xlws.FILTER(H$454:H$463,H$454:H$463&lt;&gt;"")))</f>
        <v/>
      </c>
      <c r="I444" s="80" t="str" cm="1">
        <f t="array" ref="I444">IF(I685="","",
I685*LOOKUP($F444,_xlfn._xlws.FILTER($F$454:$F$463,I$454:I$463&lt;&gt;""),_xlfn._xlws.FILTER(I$454:I$463,I$454:I$463&lt;&gt;"")))</f>
        <v/>
      </c>
      <c r="J444" s="86" t="str">
        <f t="shared" si="33"/>
        <v/>
      </c>
      <c r="K444" s="87" t="str" cm="1">
        <f t="array" ref="K444">IF(M685="","",
M685*LOOKUP($F444,_xlfn._xlws.FILTER($F$468:$F$477,G$468:G$477&lt;&gt;""),_xlfn._xlws.FILTER(G$468:G$477,G$468:G$477&lt;&gt;"")))</f>
        <v/>
      </c>
      <c r="L444" s="83" t="str">
        <f t="shared" si="34"/>
        <v/>
      </c>
      <c r="M444" s="76" t="str">
        <f t="shared" si="32"/>
        <v/>
      </c>
      <c r="N444" s="12"/>
      <c r="O444" s="24">
        <v>51441</v>
      </c>
      <c r="P444" s="84" t="str">
        <f t="shared" si="35"/>
        <v/>
      </c>
      <c r="Q444" s="84" t="str">
        <f t="shared" si="36"/>
        <v/>
      </c>
      <c r="R444" s="84" t="str">
        <f t="shared" si="37"/>
        <v/>
      </c>
      <c r="S444" s="84" t="str">
        <f t="shared" si="38"/>
        <v/>
      </c>
      <c r="T444" s="84" t="str">
        <f t="shared" si="39"/>
        <v/>
      </c>
      <c r="U444" s="76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8" t="str" cm="1">
        <f t="array" ref="G445">IF(G686="","",
G686*LOOKUP($F445,_xlfn._xlws.FILTER($F$454:$F$463,G$454:G$463&lt;&gt;""),_xlfn._xlws.FILTER(G$454:G$463,G$454:G$463&lt;&gt;"")))</f>
        <v/>
      </c>
      <c r="H445" s="88" t="str" cm="1">
        <f t="array" ref="H445">IF(H686="","",
H686*LOOKUP($F445,_xlfn._xlws.FILTER($F$454:$F$463,H$454:H$463&lt;&gt;""),_xlfn._xlws.FILTER(H$454:H$463,H$454:H$463&lt;&gt;"")))</f>
        <v/>
      </c>
      <c r="I445" s="88" t="str" cm="1">
        <f t="array" ref="I445">IF(I686="","",
I686*LOOKUP($F445,_xlfn._xlws.FILTER($F$454:$F$463,I$454:I$463&lt;&gt;""),_xlfn._xlws.FILTER(I$454:I$463,I$454:I$463&lt;&gt;"")))</f>
        <v/>
      </c>
      <c r="J445" s="89" t="str">
        <f t="shared" si="33"/>
        <v/>
      </c>
      <c r="K445" s="90" t="str" cm="1">
        <f t="array" ref="K445">IF(M686="","",
M686*LOOKUP($F445,_xlfn._xlws.FILTER($F$468:$F$477,G$468:G$477&lt;&gt;""),_xlfn._xlws.FILTER(G$468:G$477,G$468:G$477&lt;&gt;"")))</f>
        <v/>
      </c>
      <c r="L445" s="91" t="str">
        <f t="shared" si="34"/>
        <v/>
      </c>
      <c r="M445" s="92" t="str">
        <f t="shared" si="32"/>
        <v/>
      </c>
      <c r="N445" s="12"/>
      <c r="O445" s="35">
        <v>51471</v>
      </c>
      <c r="P445" s="93" t="str">
        <f t="shared" si="35"/>
        <v/>
      </c>
      <c r="Q445" s="93" t="str">
        <f t="shared" si="36"/>
        <v/>
      </c>
      <c r="R445" s="93" t="str">
        <f t="shared" si="37"/>
        <v/>
      </c>
      <c r="S445" s="93" t="str">
        <f t="shared" si="38"/>
        <v/>
      </c>
      <c r="T445" s="93" t="str">
        <f t="shared" si="39"/>
        <v/>
      </c>
      <c r="U445" s="92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4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4" customFormat="1" ht="15">
      <c r="E450" s="12"/>
      <c r="F450" s="39" t="s">
        <v>84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4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4" customFormat="1">
      <c r="E452" s="12"/>
      <c r="F452" s="19" t="s">
        <v>85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4" customFormat="1">
      <c r="E453" s="12"/>
      <c r="F453" s="45" t="s">
        <v>87</v>
      </c>
      <c r="G453" s="95" t="s">
        <v>83</v>
      </c>
      <c r="H453" s="95" t="s">
        <v>9</v>
      </c>
      <c r="I453" s="95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4" customFormat="1">
      <c r="E454" s="12"/>
      <c r="F454" s="96">
        <v>45292</v>
      </c>
      <c r="G454" s="97">
        <v>1.0101</v>
      </c>
      <c r="H454" s="97">
        <v>1.3126252505010021</v>
      </c>
      <c r="I454" s="97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4" customFormat="1">
      <c r="E455" s="12"/>
      <c r="F455" s="98">
        <v>45689</v>
      </c>
      <c r="G455" s="99"/>
      <c r="H455" s="99"/>
      <c r="I455" s="99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4" customFormat="1">
      <c r="E456" s="12"/>
      <c r="F456" s="98">
        <v>45717</v>
      </c>
      <c r="G456" s="99">
        <v>1.2919883720930232</v>
      </c>
      <c r="H456" s="99"/>
      <c r="I456" s="99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4" customFormat="1">
      <c r="E457" s="12"/>
      <c r="F457" s="98">
        <v>46082</v>
      </c>
      <c r="G457" s="99"/>
      <c r="H457" s="99">
        <v>1.5893124911160985</v>
      </c>
      <c r="I457" s="99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4" customFormat="1">
      <c r="E458" s="12"/>
      <c r="F458" s="98"/>
      <c r="G458" s="99"/>
      <c r="H458" s="99"/>
      <c r="I458" s="99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4" customFormat="1">
      <c r="E459" s="12"/>
      <c r="F459" s="98"/>
      <c r="G459" s="99"/>
      <c r="H459" s="99"/>
      <c r="I459" s="99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4" customFormat="1">
      <c r="E460" s="12"/>
      <c r="F460" s="98"/>
      <c r="G460" s="99"/>
      <c r="H460" s="99"/>
      <c r="I460" s="99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4" customFormat="1">
      <c r="E461" s="12"/>
      <c r="F461" s="98"/>
      <c r="G461" s="99"/>
      <c r="H461" s="99"/>
      <c r="I461" s="99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4" customFormat="1">
      <c r="E462" s="12"/>
      <c r="F462" s="98"/>
      <c r="G462" s="99"/>
      <c r="H462" s="99"/>
      <c r="I462" s="99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4" customFormat="1">
      <c r="E463" s="12"/>
      <c r="F463" s="100"/>
      <c r="G463" s="101"/>
      <c r="H463" s="101"/>
      <c r="I463" s="101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4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4" customFormat="1">
      <c r="E465" s="12"/>
      <c r="F465" s="19" t="s">
        <v>88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4" customFormat="1">
      <c r="E466" s="12"/>
      <c r="F466" s="45" t="s">
        <v>89</v>
      </c>
      <c r="G466" s="72" t="s">
        <v>34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4" customFormat="1">
      <c r="E467" s="12"/>
      <c r="F467" s="102" t="s">
        <v>87</v>
      </c>
      <c r="G467" s="103" t="s">
        <v>34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4" customFormat="1">
      <c r="E468" s="12"/>
      <c r="F468" s="104">
        <v>45292</v>
      </c>
      <c r="G468" s="97">
        <v>1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4" customFormat="1">
      <c r="E469" s="12"/>
      <c r="F469" s="119">
        <v>46082</v>
      </c>
      <c r="G469" s="99">
        <v>1.3951644867221562</v>
      </c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4" customFormat="1">
      <c r="E470" s="12"/>
      <c r="F470" s="3"/>
      <c r="G470" s="99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4" customFormat="1">
      <c r="E471" s="12"/>
      <c r="F471" s="3"/>
      <c r="G471" s="99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4" customFormat="1">
      <c r="E472" s="12"/>
      <c r="F472" s="3"/>
      <c r="G472" s="99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4" customFormat="1">
      <c r="E473" s="12"/>
      <c r="F473" s="3"/>
      <c r="G473" s="99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4" customFormat="1">
      <c r="E474" s="12"/>
      <c r="F474" s="3"/>
      <c r="G474" s="99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4" customFormat="1">
      <c r="E475" s="12"/>
      <c r="F475" s="3"/>
      <c r="G475" s="99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4" customFormat="1">
      <c r="E476" s="12"/>
      <c r="F476" s="3"/>
      <c r="G476" s="99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4" customFormat="1">
      <c r="E477" s="12"/>
      <c r="F477" s="46"/>
      <c r="G477" s="101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4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4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90</v>
      </c>
      <c r="Q479" s="12"/>
      <c r="R479" s="12"/>
      <c r="S479" s="12"/>
      <c r="T479" s="12"/>
      <c r="U479" s="12"/>
      <c r="V479" s="12"/>
      <c r="W479" s="12"/>
    </row>
    <row r="480" spans="5:23" s="94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5" t="s">
        <v>91</v>
      </c>
      <c r="Q480" s="106">
        <v>0.68</v>
      </c>
      <c r="R480" s="106">
        <v>0.09</v>
      </c>
      <c r="S480" s="106">
        <v>0.1</v>
      </c>
      <c r="T480" s="106">
        <v>7.0000000000000007E-2</v>
      </c>
      <c r="U480" s="106">
        <v>0.06</v>
      </c>
      <c r="V480" s="107"/>
      <c r="W480" s="12"/>
    </row>
    <row r="481" spans="5:23" s="94" customFormat="1">
      <c r="E481" s="12"/>
      <c r="F481" s="108" t="s">
        <v>92</v>
      </c>
      <c r="G481" s="7"/>
      <c r="H481" s="7"/>
      <c r="I481" s="7"/>
      <c r="J481" s="7"/>
      <c r="K481" s="12"/>
      <c r="L481" s="108" t="s">
        <v>93</v>
      </c>
      <c r="M481" s="12"/>
      <c r="N481" s="12"/>
      <c r="O481" s="12"/>
      <c r="P481" s="67" t="s">
        <v>94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82.8</v>
      </c>
      <c r="V481" s="46"/>
      <c r="W481" s="12"/>
    </row>
    <row r="482" spans="5:23" s="94" customFormat="1">
      <c r="E482" s="12"/>
      <c r="F482" s="109" t="s">
        <v>3</v>
      </c>
      <c r="G482" s="110" t="s">
        <v>83</v>
      </c>
      <c r="H482" s="110" t="s">
        <v>9</v>
      </c>
      <c r="I482" s="110" t="s">
        <v>10</v>
      </c>
      <c r="J482" s="110" t="s">
        <v>11</v>
      </c>
      <c r="K482" s="40"/>
      <c r="L482" s="109" t="s">
        <v>3</v>
      </c>
      <c r="M482" s="110" t="s">
        <v>34</v>
      </c>
      <c r="N482" s="12"/>
      <c r="O482" s="40"/>
      <c r="P482" s="111" t="s">
        <v>3</v>
      </c>
      <c r="Q482" s="95" t="s">
        <v>83</v>
      </c>
      <c r="R482" s="112" t="s">
        <v>9</v>
      </c>
      <c r="S482" s="112" t="s">
        <v>10</v>
      </c>
      <c r="T482" s="112" t="s">
        <v>11</v>
      </c>
      <c r="U482" s="112" t="s">
        <v>34</v>
      </c>
      <c r="V482" s="112" t="s">
        <v>4</v>
      </c>
      <c r="W482" s="12"/>
    </row>
    <row r="483" spans="5:23" s="94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3">
        <v>147.80000000000001</v>
      </c>
      <c r="N483" s="12"/>
      <c r="O483" s="12"/>
      <c r="P483" s="113">
        <v>45292</v>
      </c>
      <c r="Q483" s="114">
        <v>42.771961325966871</v>
      </c>
      <c r="R483" s="114">
        <v>33.308174791140736</v>
      </c>
      <c r="S483" s="114">
        <v>28.940862203419272</v>
      </c>
      <c r="T483" s="114">
        <v>-26.415094339622641</v>
      </c>
      <c r="U483" s="114">
        <v>78.502415458937207</v>
      </c>
      <c r="V483" s="114">
        <v>137.83784397696471</v>
      </c>
      <c r="W483" s="12"/>
    </row>
    <row r="484" spans="5:23" s="94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150.30000000000001</v>
      </c>
      <c r="N484" s="12"/>
      <c r="O484" s="12"/>
      <c r="P484" s="24">
        <v>45323</v>
      </c>
      <c r="Q484" s="115">
        <v>42.771961325966871</v>
      </c>
      <c r="R484" s="115">
        <v>32.626291544127234</v>
      </c>
      <c r="S484" s="115">
        <v>28.732051090539233</v>
      </c>
      <c r="T484" s="115">
        <v>-33.333333333333329</v>
      </c>
      <c r="U484" s="115">
        <v>81.521739130434796</v>
      </c>
      <c r="V484" s="115">
        <v>137.45247606417558</v>
      </c>
      <c r="W484" s="12"/>
    </row>
    <row r="485" spans="5:23" s="94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166.1</v>
      </c>
      <c r="N485" s="12"/>
      <c r="O485" s="12"/>
      <c r="P485" s="24">
        <v>45352</v>
      </c>
      <c r="Q485" s="115">
        <v>42.771961325966871</v>
      </c>
      <c r="R485" s="115">
        <v>33.87641083031864</v>
      </c>
      <c r="S485" s="115">
        <v>27.68799552613908</v>
      </c>
      <c r="T485" s="115">
        <v>-32.285115303983225</v>
      </c>
      <c r="U485" s="115">
        <v>100.60386473429952</v>
      </c>
      <c r="V485" s="115">
        <v>138.67888404177921</v>
      </c>
      <c r="W485" s="12"/>
    </row>
    <row r="486" spans="5:23" s="94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162</v>
      </c>
      <c r="N486" s="12"/>
      <c r="O486" s="12"/>
      <c r="P486" s="24">
        <v>45383</v>
      </c>
      <c r="Q486" s="115">
        <v>43.981104972375704</v>
      </c>
      <c r="R486" s="115">
        <v>34.558294077332171</v>
      </c>
      <c r="S486" s="115">
        <v>28.001212195459129</v>
      </c>
      <c r="T486" s="115">
        <v>-29.140461215932913</v>
      </c>
      <c r="U486" s="115">
        <v>95.652173913043484</v>
      </c>
      <c r="V486" s="115">
        <v>139.51681721738859</v>
      </c>
      <c r="W486" s="12"/>
    </row>
    <row r="487" spans="5:23" s="94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161.1</v>
      </c>
      <c r="N487" s="12"/>
      <c r="O487" s="12"/>
      <c r="P487" s="24">
        <v>45413</v>
      </c>
      <c r="Q487" s="115">
        <v>43.981104972375704</v>
      </c>
      <c r="R487" s="115">
        <v>34.558294077332171</v>
      </c>
      <c r="S487" s="115">
        <v>27.583589969699073</v>
      </c>
      <c r="T487" s="115">
        <v>-28.930817610062888</v>
      </c>
      <c r="U487" s="115">
        <v>94.565217391304344</v>
      </c>
      <c r="V487" s="115">
        <v>139.42451265591916</v>
      </c>
      <c r="W487" s="12"/>
    </row>
    <row r="488" spans="5:23" s="94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127.9</v>
      </c>
      <c r="N488" s="12"/>
      <c r="O488" s="12"/>
      <c r="P488" s="24">
        <v>45444</v>
      </c>
      <c r="Q488" s="115">
        <v>43.981104972375704</v>
      </c>
      <c r="R488" s="115">
        <v>34.671941285167748</v>
      </c>
      <c r="S488" s="115">
        <v>28.105617751899153</v>
      </c>
      <c r="T488" s="115">
        <v>-28.092243186582799</v>
      </c>
      <c r="U488" s="115">
        <v>54.468599033816432</v>
      </c>
      <c r="V488" s="115">
        <v>137.13984679103868</v>
      </c>
      <c r="W488" s="12"/>
    </row>
    <row r="489" spans="5:23" s="94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127.9</v>
      </c>
      <c r="N489" s="12"/>
      <c r="O489" s="12"/>
      <c r="P489" s="24">
        <v>45474</v>
      </c>
      <c r="Q489" s="115">
        <v>45.190248618784523</v>
      </c>
      <c r="R489" s="115">
        <v>34.671941285167748</v>
      </c>
      <c r="S489" s="115">
        <v>28.627645534099223</v>
      </c>
      <c r="T489" s="115">
        <v>-26.834381551362675</v>
      </c>
      <c r="U489" s="115">
        <v>54.468599033816432</v>
      </c>
      <c r="V489" s="115">
        <v>138.1023175632821</v>
      </c>
      <c r="W489" s="12"/>
    </row>
    <row r="490" spans="5:23" s="94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129.6</v>
      </c>
      <c r="N490" s="12"/>
      <c r="O490" s="12"/>
      <c r="P490" s="24">
        <v>45505</v>
      </c>
      <c r="Q490" s="115">
        <v>45.190248618784523</v>
      </c>
      <c r="R490" s="115">
        <v>34.671941285167748</v>
      </c>
      <c r="S490" s="115">
        <v>28.627645534099223</v>
      </c>
      <c r="T490" s="115">
        <v>-28.721174004192868</v>
      </c>
      <c r="U490" s="115">
        <v>56.521739130434781</v>
      </c>
      <c r="V490" s="115">
        <v>138.09343049738109</v>
      </c>
      <c r="W490" s="12"/>
    </row>
    <row r="491" spans="5:23" s="94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130.4</v>
      </c>
      <c r="N491" s="12"/>
      <c r="O491" s="12"/>
      <c r="P491" s="24">
        <v>45536</v>
      </c>
      <c r="Q491" s="115">
        <v>45.190248618784523</v>
      </c>
      <c r="R491" s="115">
        <v>36.14935498703035</v>
      </c>
      <c r="S491" s="115">
        <v>28.836456646979258</v>
      </c>
      <c r="T491" s="115">
        <v>-34.591194968553452</v>
      </c>
      <c r="U491" s="115">
        <v>57.48792270531402</v>
      </c>
      <c r="V491" s="115">
        <v>137.89434838882423</v>
      </c>
      <c r="W491" s="12"/>
    </row>
    <row r="492" spans="5:23" s="94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153.4</v>
      </c>
      <c r="N492" s="12"/>
      <c r="O492" s="12"/>
      <c r="P492" s="24">
        <v>45566</v>
      </c>
      <c r="Q492" s="115">
        <v>47.794558011049745</v>
      </c>
      <c r="R492" s="115">
        <v>35.581118947852424</v>
      </c>
      <c r="S492" s="115">
        <v>29.045267759859279</v>
      </c>
      <c r="T492" s="115">
        <v>-36.058700209643604</v>
      </c>
      <c r="U492" s="115">
        <v>85.265700483091805</v>
      </c>
      <c r="V492" s="115">
        <v>141.19895994311693</v>
      </c>
      <c r="W492" s="12"/>
    </row>
    <row r="493" spans="5:23" s="94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136.4</v>
      </c>
      <c r="N493" s="12"/>
      <c r="O493" s="12"/>
      <c r="P493" s="24">
        <v>45597</v>
      </c>
      <c r="Q493" s="115">
        <v>47.794558011049745</v>
      </c>
      <c r="R493" s="115">
        <v>35.126530116510096</v>
      </c>
      <c r="S493" s="115">
        <v>28.940862203419272</v>
      </c>
      <c r="T493" s="115">
        <v>-40.880503144654085</v>
      </c>
      <c r="U493" s="115">
        <v>64.734299516908223</v>
      </c>
      <c r="V493" s="115">
        <v>139.57819612923038</v>
      </c>
      <c r="W493" s="12"/>
    </row>
    <row r="494" spans="5:23" s="94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162.80000000000001</v>
      </c>
      <c r="N494" s="12"/>
      <c r="O494" s="12"/>
      <c r="P494" s="24">
        <v>45627</v>
      </c>
      <c r="Q494" s="115">
        <v>47.794558011049745</v>
      </c>
      <c r="R494" s="115">
        <v>35.922060571359175</v>
      </c>
      <c r="S494" s="115">
        <v>28.314428864779188</v>
      </c>
      <c r="T494" s="115">
        <v>-39.203354297693913</v>
      </c>
      <c r="U494" s="115">
        <v>96.618357487922722</v>
      </c>
      <c r="V494" s="115">
        <v>141.61759443385085</v>
      </c>
      <c r="W494" s="12"/>
    </row>
    <row r="495" spans="5:23" s="94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172.2</v>
      </c>
      <c r="N495" s="12"/>
      <c r="O495" s="12"/>
      <c r="P495" s="24">
        <v>45658</v>
      </c>
      <c r="Q495" s="115">
        <v>48.352624309392276</v>
      </c>
      <c r="R495" s="115">
        <v>35.467471740016848</v>
      </c>
      <c r="S495" s="115">
        <v>28.627645534099223</v>
      </c>
      <c r="T495" s="115">
        <v>-44.025157232704402</v>
      </c>
      <c r="U495" s="115">
        <v>107.97101449275361</v>
      </c>
      <c r="V495" s="115">
        <v>142.3311214036741</v>
      </c>
      <c r="W495" s="12"/>
    </row>
    <row r="496" spans="5:23" s="94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163.69999999999999</v>
      </c>
      <c r="N496" s="12"/>
      <c r="O496" s="12"/>
      <c r="P496" s="24">
        <v>45689</v>
      </c>
      <c r="Q496" s="115">
        <v>48.352624309392276</v>
      </c>
      <c r="R496" s="115">
        <v>35.126530116510096</v>
      </c>
      <c r="S496" s="115">
        <v>28.940862203419282</v>
      </c>
      <c r="T496" s="115">
        <v>-40.880503144654085</v>
      </c>
      <c r="U496" s="115">
        <v>97.705314009661819</v>
      </c>
      <c r="V496" s="115">
        <v>141.93594208166851</v>
      </c>
      <c r="W496" s="12"/>
    </row>
    <row r="497" spans="5:23" s="94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167.2</v>
      </c>
      <c r="N497" s="12"/>
      <c r="O497" s="12"/>
      <c r="P497" s="24">
        <v>45717</v>
      </c>
      <c r="Q497" s="115">
        <v>48.352624309392276</v>
      </c>
      <c r="R497" s="115">
        <v>35.922060571359175</v>
      </c>
      <c r="S497" s="115">
        <v>28.147728604628469</v>
      </c>
      <c r="T497" s="115">
        <v>-42.767295597484271</v>
      </c>
      <c r="U497" s="115">
        <v>101.93236714975843</v>
      </c>
      <c r="V497" s="115">
        <v>142.04977417943354</v>
      </c>
      <c r="W497" s="12"/>
    </row>
    <row r="498" spans="5:23" s="94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182.6</v>
      </c>
      <c r="N498" s="12"/>
      <c r="O498" s="12"/>
      <c r="P498" s="24">
        <v>45748</v>
      </c>
      <c r="Q498" s="115">
        <v>49.661268148528833</v>
      </c>
      <c r="R498" s="115">
        <v>37.285827065386187</v>
      </c>
      <c r="S498" s="115">
        <v>27.921119004973971</v>
      </c>
      <c r="T498" s="115">
        <v>-43.605870020964353</v>
      </c>
      <c r="U498" s="115">
        <v>120.53140096618358</v>
      </c>
      <c r="V498" s="115">
        <v>144.09697183388528</v>
      </c>
      <c r="W498" s="12"/>
    </row>
    <row r="499" spans="5:23" s="94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154.4</v>
      </c>
      <c r="N499" s="12"/>
      <c r="O499" s="12"/>
      <c r="P499" s="24">
        <v>45778</v>
      </c>
      <c r="Q499" s="115">
        <v>49.661268148528833</v>
      </c>
      <c r="R499" s="115">
        <v>36.603943818372677</v>
      </c>
      <c r="S499" s="115">
        <v>27.807814205146709</v>
      </c>
      <c r="T499" s="115">
        <v>-42.34800838574423</v>
      </c>
      <c r="U499" s="115">
        <v>86.473429951690832</v>
      </c>
      <c r="V499" s="115">
        <v>142.06884391526717</v>
      </c>
      <c r="W499" s="12"/>
    </row>
    <row r="500" spans="5:23" s="94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124.5</v>
      </c>
      <c r="N500" s="12"/>
      <c r="O500" s="12"/>
      <c r="P500" s="24">
        <v>45809</v>
      </c>
      <c r="Q500" s="115">
        <v>49.661268148528833</v>
      </c>
      <c r="R500" s="115">
        <v>36.717591026208254</v>
      </c>
      <c r="S500" s="115">
        <v>29.847300602037347</v>
      </c>
      <c r="T500" s="115">
        <v>-45.283018867924525</v>
      </c>
      <c r="U500" s="115">
        <v>50.362318840579711</v>
      </c>
      <c r="V500" s="115">
        <v>139.91090340324214</v>
      </c>
      <c r="W500" s="12"/>
    </row>
    <row r="501" spans="5:23" s="94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123.7</v>
      </c>
      <c r="N501" s="12"/>
      <c r="O501" s="12"/>
      <c r="P501" s="24">
        <v>45839</v>
      </c>
      <c r="Q501" s="115">
        <v>50.256106257227287</v>
      </c>
      <c r="R501" s="115">
        <v>36.831238234043859</v>
      </c>
      <c r="S501" s="115">
        <v>30.187215001519125</v>
      </c>
      <c r="T501" s="115">
        <v>-44.025157232704402</v>
      </c>
      <c r="U501" s="115">
        <v>49.396135265700494</v>
      </c>
      <c r="V501" s="115">
        <v>140.38969230578314</v>
      </c>
      <c r="W501" s="12"/>
    </row>
    <row r="502" spans="5:23" s="94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116</v>
      </c>
      <c r="N502" s="12"/>
      <c r="O502" s="12"/>
      <c r="P502" s="24">
        <v>45870</v>
      </c>
      <c r="Q502" s="115">
        <v>50.256106257227287</v>
      </c>
      <c r="R502" s="115">
        <v>37.17217985755061</v>
      </c>
      <c r="S502" s="115">
        <v>29.620691002382831</v>
      </c>
      <c r="T502" s="115">
        <v>-42.34800838574423</v>
      </c>
      <c r="U502" s="115">
        <v>40.096618357487927</v>
      </c>
      <c r="V502" s="115">
        <v>139.92315405677957</v>
      </c>
      <c r="W502" s="12"/>
    </row>
    <row r="503" spans="5:23" s="94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132.19999999999999</v>
      </c>
      <c r="N503" s="12"/>
      <c r="O503" s="12"/>
      <c r="P503" s="24">
        <v>45901</v>
      </c>
      <c r="Q503" s="115">
        <v>50.256106257227287</v>
      </c>
      <c r="R503" s="115">
        <v>39.217829598591116</v>
      </c>
      <c r="S503" s="115">
        <v>30.073910201691863</v>
      </c>
      <c r="T503" s="115">
        <v>-43.605870020964353</v>
      </c>
      <c r="U503" s="115">
        <v>59.661835748792257</v>
      </c>
      <c r="V503" s="115">
        <v>141.23844718241696</v>
      </c>
      <c r="W503" s="12"/>
    </row>
    <row r="504" spans="5:23" s="94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123.7</v>
      </c>
      <c r="N504" s="12"/>
      <c r="O504" s="12"/>
      <c r="P504" s="24">
        <v>45931</v>
      </c>
      <c r="Q504" s="115">
        <v>53.587199665938591</v>
      </c>
      <c r="R504" s="115">
        <v>38.308651935906468</v>
      </c>
      <c r="S504" s="115">
        <v>28.374338204282989</v>
      </c>
      <c r="T504" s="115">
        <v>-42.767295597484271</v>
      </c>
      <c r="U504" s="115">
        <v>49.396135265700494</v>
      </c>
      <c r="V504" s="115">
        <v>142.69456569161625</v>
      </c>
      <c r="W504" s="12"/>
    </row>
    <row r="505" spans="5:23" s="94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116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40.096618357487927</v>
      </c>
      <c r="V505" s="115">
        <v>142.170391585651</v>
      </c>
      <c r="W505" s="12"/>
    </row>
    <row r="506" spans="5:23" s="94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146.69999999999999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77.173913043478251</v>
      </c>
      <c r="V506" s="115">
        <v>144.4987272907901</v>
      </c>
      <c r="W506" s="12"/>
    </row>
    <row r="507" spans="5:23" s="94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145.9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76.207729468599055</v>
      </c>
      <c r="V507" s="115">
        <v>144.00028256289369</v>
      </c>
      <c r="W507" s="12"/>
    </row>
    <row r="508" spans="5:23" s="94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140.80000000000001</v>
      </c>
      <c r="N508" s="12"/>
      <c r="O508" s="12"/>
      <c r="P508" s="24">
        <v>46054</v>
      </c>
      <c r="Q508" s="34">
        <v>53.111329178979815</v>
      </c>
      <c r="R508" s="34">
        <v>37.740415896728543</v>
      </c>
      <c r="S508" s="34">
        <v>28.034423804801222</v>
      </c>
      <c r="T508" s="34">
        <v>-41.509433962264147</v>
      </c>
      <c r="U508" s="34">
        <v>70.048309178743978</v>
      </c>
      <c r="V508" s="115">
        <v>143.61302182625812</v>
      </c>
      <c r="W508" s="12"/>
    </row>
    <row r="509" spans="5:23" s="94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110.7</v>
      </c>
      <c r="N509" s="12"/>
      <c r="O509" s="12"/>
      <c r="P509" s="24">
        <v>46082</v>
      </c>
      <c r="Q509" s="34">
        <v>53.111329178979815</v>
      </c>
      <c r="R509" s="34">
        <v>36.956079862151753</v>
      </c>
      <c r="S509" s="34">
        <v>26.78807100670139</v>
      </c>
      <c r="T509" s="34">
        <v>-42.138364779874216</v>
      </c>
      <c r="U509" s="34">
        <v>86.527425942201333</v>
      </c>
      <c r="V509" s="115">
        <v>144.36251815191096</v>
      </c>
      <c r="W509" s="12"/>
    </row>
    <row r="510" spans="5:23" s="94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120.49</v>
      </c>
      <c r="N510" s="12"/>
      <c r="O510" s="12"/>
      <c r="P510" s="24">
        <v>46113</v>
      </c>
      <c r="Q510" s="34">
        <v>54.063070152897339</v>
      </c>
      <c r="R510" s="34">
        <v>38.345868274296599</v>
      </c>
      <c r="S510" s="34">
        <v>27.354595005837673</v>
      </c>
      <c r="T510" s="34">
        <v>-44.025157232704402</v>
      </c>
      <c r="U510" s="34">
        <v>103.02339251830024</v>
      </c>
      <c r="V510" s="115">
        <v>146.04911789404935</v>
      </c>
      <c r="W510" s="12"/>
    </row>
    <row r="511" spans="5:23" s="94" customFormat="1">
      <c r="E511" s="12"/>
      <c r="F511" s="24">
        <v>46143</v>
      </c>
      <c r="G511" s="34">
        <v>129.5</v>
      </c>
      <c r="H511" s="34">
        <v>100.5</v>
      </c>
      <c r="I511" s="34">
        <v>114.2</v>
      </c>
      <c r="J511" s="34">
        <v>3.11</v>
      </c>
      <c r="K511" s="12"/>
      <c r="L511" s="24">
        <v>46143</v>
      </c>
      <c r="M511" s="34">
        <v>114.98</v>
      </c>
      <c r="N511" s="12"/>
      <c r="O511" s="12"/>
      <c r="P511" s="24">
        <v>46143</v>
      </c>
      <c r="Q511" s="34">
        <v>54.063070152897339</v>
      </c>
      <c r="R511" s="34">
        <v>38.290827149063119</v>
      </c>
      <c r="S511" s="34">
        <v>29.394081402728311</v>
      </c>
      <c r="T511" s="34">
        <v>-34.800838574423473</v>
      </c>
      <c r="U511" s="34">
        <v>93.739145752794144</v>
      </c>
      <c r="V511" s="115">
        <v>146.33676033261671</v>
      </c>
      <c r="W511" s="12"/>
    </row>
    <row r="512" spans="5:23" s="94" customFormat="1">
      <c r="E512" s="12"/>
      <c r="F512" s="24">
        <v>46174</v>
      </c>
      <c r="G512" s="34">
        <v>129.5</v>
      </c>
      <c r="H512" s="34">
        <v>100.74</v>
      </c>
      <c r="I512" s="34">
        <v>112</v>
      </c>
      <c r="J512" s="34">
        <v>3.11</v>
      </c>
      <c r="K512" s="12"/>
      <c r="L512" s="24">
        <v>46174</v>
      </c>
      <c r="M512" s="34">
        <v>96.64</v>
      </c>
      <c r="N512" s="12"/>
      <c r="O512" s="12"/>
      <c r="P512" s="24">
        <v>46174</v>
      </c>
      <c r="Q512" s="34">
        <v>54.063070152897339</v>
      </c>
      <c r="R512" s="34">
        <v>38.621073900463848</v>
      </c>
      <c r="S512" s="34">
        <v>26.901375806528645</v>
      </c>
      <c r="T512" s="34">
        <v>-34.800838574423473</v>
      </c>
      <c r="U512" s="34">
        <v>62.836589368151174</v>
      </c>
      <c r="V512" s="115">
        <v>144.26305859754422</v>
      </c>
      <c r="W512" s="12"/>
    </row>
    <row r="513" spans="5:23" s="94" customFormat="1">
      <c r="E513" s="12"/>
      <c r="F513" s="24">
        <v>46204</v>
      </c>
      <c r="G513" s="34">
        <v>130.1</v>
      </c>
      <c r="H513" s="34">
        <v>101.32</v>
      </c>
      <c r="I513" s="34">
        <v>112.2</v>
      </c>
      <c r="J513" s="34">
        <v>2.92</v>
      </c>
      <c r="K513" s="12"/>
      <c r="L513" s="24">
        <v>46204</v>
      </c>
      <c r="M513" s="34">
        <v>103.98</v>
      </c>
      <c r="N513" s="12"/>
      <c r="O513" s="12"/>
      <c r="P513" s="24">
        <v>46204</v>
      </c>
      <c r="Q513" s="34">
        <v>54.776875883335471</v>
      </c>
      <c r="R513" s="34">
        <v>39.419170216349009</v>
      </c>
      <c r="S513" s="34">
        <v>27.127985406183157</v>
      </c>
      <c r="T513" s="34">
        <v>-38.784067085953879</v>
      </c>
      <c r="U513" s="34">
        <v>75.20435184706497</v>
      </c>
      <c r="V513" s="115">
        <v>145.30617587556497</v>
      </c>
      <c r="W513" s="12"/>
    </row>
    <row r="514" spans="5:23" s="94" customFormat="1">
      <c r="E514" s="12"/>
      <c r="F514" s="24">
        <v>46235</v>
      </c>
      <c r="G514" s="34">
        <v>130.1</v>
      </c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>
        <v>54.776875883335471</v>
      </c>
      <c r="R514" s="34"/>
      <c r="S514" s="34"/>
      <c r="T514" s="34"/>
      <c r="U514" s="34"/>
      <c r="V514" s="115"/>
      <c r="W514" s="12"/>
    </row>
    <row r="515" spans="5:23" s="94" customFormat="1">
      <c r="E515" s="12"/>
      <c r="F515" s="24">
        <v>46266</v>
      </c>
      <c r="G515" s="34">
        <v>130.1</v>
      </c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>
        <v>54.776875883335471</v>
      </c>
      <c r="R515" s="34"/>
      <c r="S515" s="34"/>
      <c r="T515" s="34"/>
      <c r="U515" s="34"/>
      <c r="V515" s="115"/>
      <c r="W515" s="12"/>
    </row>
    <row r="516" spans="5:23" s="94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15"/>
      <c r="W516" s="12"/>
    </row>
    <row r="517" spans="5:23" s="94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15"/>
      <c r="W517" s="12"/>
    </row>
    <row r="518" spans="5:23" s="94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15"/>
      <c r="W518" s="12"/>
    </row>
    <row r="519" spans="5:23" s="94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15"/>
      <c r="W519" s="12"/>
    </row>
    <row r="520" spans="5:23" s="94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15"/>
      <c r="W520" s="12"/>
    </row>
    <row r="521" spans="5:23" s="94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15"/>
      <c r="W521" s="12"/>
    </row>
    <row r="522" spans="5:23" s="94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15"/>
      <c r="W522" s="12"/>
    </row>
    <row r="523" spans="5:23" s="94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15"/>
      <c r="W523" s="12"/>
    </row>
    <row r="524" spans="5:23" s="94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15"/>
      <c r="W524" s="12"/>
    </row>
    <row r="525" spans="5:23" s="94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15"/>
      <c r="W525" s="12"/>
    </row>
    <row r="526" spans="5:23" s="94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15"/>
      <c r="W526" s="12"/>
    </row>
    <row r="527" spans="5:23" s="94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15"/>
      <c r="W527" s="12"/>
    </row>
    <row r="528" spans="5:23" s="94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15"/>
      <c r="W528" s="12"/>
    </row>
    <row r="529" spans="5:23" s="94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15"/>
      <c r="W529" s="12"/>
    </row>
    <row r="530" spans="5:23" s="94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15"/>
      <c r="W530" s="12"/>
    </row>
    <row r="531" spans="5:23" s="94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15"/>
      <c r="W531" s="12"/>
    </row>
    <row r="532" spans="5:23" s="94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15"/>
      <c r="W532" s="12"/>
    </row>
    <row r="533" spans="5:23" s="94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15"/>
      <c r="W533" s="12"/>
    </row>
    <row r="534" spans="5:23" s="94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15"/>
      <c r="W534" s="12"/>
    </row>
    <row r="535" spans="5:23" s="94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15"/>
      <c r="W535" s="12"/>
    </row>
    <row r="536" spans="5:23" s="94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15"/>
      <c r="W536" s="12"/>
    </row>
    <row r="537" spans="5:23" s="94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15"/>
      <c r="W537" s="12"/>
    </row>
    <row r="538" spans="5:23" s="94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15"/>
      <c r="W538" s="12"/>
    </row>
    <row r="539" spans="5:23" s="94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15"/>
      <c r="W539" s="12"/>
    </row>
    <row r="540" spans="5:23" s="94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15"/>
      <c r="W540" s="12"/>
    </row>
    <row r="541" spans="5:23" s="94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15"/>
      <c r="W541" s="12"/>
    </row>
    <row r="542" spans="5:23" s="94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15"/>
      <c r="W542" s="12"/>
    </row>
    <row r="543" spans="5:23" s="94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15"/>
      <c r="W543" s="12"/>
    </row>
    <row r="544" spans="5:23" s="94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15"/>
      <c r="W544" s="12"/>
    </row>
    <row r="545" spans="5:23" s="94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15"/>
      <c r="W545" s="12"/>
    </row>
    <row r="546" spans="5:23" s="94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15"/>
      <c r="W546" s="12"/>
    </row>
    <row r="547" spans="5:23" s="94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15"/>
      <c r="W547" s="12"/>
    </row>
    <row r="548" spans="5:23" s="94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15"/>
      <c r="W548" s="12"/>
    </row>
    <row r="549" spans="5:23" s="94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15"/>
      <c r="W549" s="12"/>
    </row>
    <row r="550" spans="5:23" s="94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15"/>
      <c r="W550" s="12"/>
    </row>
    <row r="551" spans="5:23" s="94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15"/>
      <c r="W551" s="12"/>
    </row>
    <row r="552" spans="5:23" s="94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15"/>
      <c r="W552" s="12"/>
    </row>
    <row r="553" spans="5:23" s="94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15"/>
      <c r="W553" s="12"/>
    </row>
    <row r="554" spans="5:23" s="94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15"/>
      <c r="W554" s="12"/>
    </row>
    <row r="555" spans="5:23" s="94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15"/>
      <c r="W555" s="12"/>
    </row>
    <row r="556" spans="5:23" s="94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15"/>
      <c r="W556" s="12"/>
    </row>
    <row r="557" spans="5:23" s="94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15"/>
      <c r="W557" s="12"/>
    </row>
    <row r="558" spans="5:23" s="94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15"/>
      <c r="W558" s="12"/>
    </row>
    <row r="559" spans="5:23" s="94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15"/>
      <c r="W559" s="12"/>
    </row>
    <row r="560" spans="5:23" s="94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15"/>
      <c r="W560" s="12"/>
    </row>
    <row r="561" spans="5:23" s="94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15"/>
      <c r="W561" s="12"/>
    </row>
    <row r="562" spans="5:23" s="94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15"/>
      <c r="W562" s="12"/>
    </row>
    <row r="563" spans="5:23" s="94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15"/>
      <c r="W563" s="12"/>
    </row>
    <row r="564" spans="5:23" s="94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15"/>
      <c r="W564" s="12"/>
    </row>
    <row r="565" spans="5:23" s="94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15"/>
      <c r="W565" s="12"/>
    </row>
    <row r="566" spans="5:23" s="94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15"/>
      <c r="W566" s="12"/>
    </row>
    <row r="567" spans="5:23" s="94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15"/>
      <c r="W567" s="12"/>
    </row>
    <row r="568" spans="5:23" s="94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15"/>
      <c r="W568" s="12"/>
    </row>
    <row r="569" spans="5:23" s="94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15"/>
      <c r="W569" s="12"/>
    </row>
    <row r="570" spans="5:23" s="94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15"/>
      <c r="W570" s="12"/>
    </row>
    <row r="571" spans="5:23" s="94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15"/>
      <c r="W571" s="12"/>
    </row>
    <row r="572" spans="5:23" s="94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15"/>
      <c r="W572" s="12"/>
    </row>
    <row r="573" spans="5:23" s="94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15"/>
      <c r="W573" s="12"/>
    </row>
    <row r="574" spans="5:23" s="94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15"/>
      <c r="W574" s="12"/>
    </row>
    <row r="575" spans="5:23" s="94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15"/>
      <c r="W575" s="12"/>
    </row>
    <row r="576" spans="5:23" s="94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15"/>
      <c r="W576" s="12"/>
    </row>
    <row r="577" spans="5:23" s="94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15"/>
      <c r="W577" s="12"/>
    </row>
    <row r="578" spans="5:23" s="94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15"/>
      <c r="W578" s="12"/>
    </row>
    <row r="579" spans="5:23" s="94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15"/>
      <c r="W579" s="12"/>
    </row>
    <row r="580" spans="5:23" s="94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15"/>
      <c r="W580" s="12"/>
    </row>
    <row r="581" spans="5:23" s="94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15"/>
      <c r="W581" s="12"/>
    </row>
    <row r="582" spans="5:23" s="94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15"/>
      <c r="W582" s="12"/>
    </row>
    <row r="583" spans="5:23" s="94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15"/>
      <c r="W583" s="12"/>
    </row>
    <row r="584" spans="5:23" s="94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15"/>
      <c r="W584" s="12"/>
    </row>
    <row r="585" spans="5:23" s="94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15"/>
      <c r="W585" s="12"/>
    </row>
    <row r="586" spans="5:23" s="94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15"/>
      <c r="W586" s="12"/>
    </row>
    <row r="587" spans="5:23" s="94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15"/>
      <c r="W587" s="12"/>
    </row>
    <row r="588" spans="5:23" s="94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15"/>
      <c r="W588" s="12"/>
    </row>
    <row r="589" spans="5:23" s="94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15"/>
      <c r="W589" s="12"/>
    </row>
    <row r="590" spans="5:23" s="94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15"/>
      <c r="W590" s="12"/>
    </row>
    <row r="591" spans="5:23" s="94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15"/>
      <c r="W591" s="12"/>
    </row>
    <row r="592" spans="5:23" s="94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15"/>
      <c r="W592" s="12"/>
    </row>
    <row r="593" spans="5:23" s="94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15"/>
      <c r="W593" s="12"/>
    </row>
    <row r="594" spans="5:23" s="94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15"/>
      <c r="W594" s="12"/>
    </row>
    <row r="595" spans="5:23" s="94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15"/>
      <c r="W595" s="12"/>
    </row>
    <row r="596" spans="5:23" s="94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15"/>
      <c r="W596" s="12"/>
    </row>
    <row r="597" spans="5:23" s="94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15"/>
      <c r="W597" s="12"/>
    </row>
    <row r="598" spans="5:23" s="94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15"/>
      <c r="W598" s="12"/>
    </row>
    <row r="599" spans="5:23" s="94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15"/>
      <c r="W599" s="12"/>
    </row>
    <row r="600" spans="5:23" s="94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15"/>
      <c r="W600" s="12"/>
    </row>
    <row r="601" spans="5:23" s="94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15"/>
      <c r="W601" s="12"/>
    </row>
    <row r="602" spans="5:23" s="94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15"/>
      <c r="W602" s="12"/>
    </row>
    <row r="603" spans="5:23" s="94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15"/>
      <c r="W603" s="12"/>
    </row>
    <row r="604" spans="5:23" s="94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15"/>
      <c r="W604" s="12"/>
    </row>
    <row r="605" spans="5:23" s="94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15"/>
      <c r="W605" s="12"/>
    </row>
    <row r="606" spans="5:23" s="94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15"/>
      <c r="W606" s="12"/>
    </row>
    <row r="607" spans="5:23" s="94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15"/>
      <c r="W607" s="12"/>
    </row>
    <row r="608" spans="5:23" s="94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15"/>
      <c r="W608" s="12"/>
    </row>
    <row r="609" spans="5:23" s="94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15"/>
      <c r="W609" s="12"/>
    </row>
    <row r="610" spans="5:23" s="94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15"/>
      <c r="W610" s="12"/>
    </row>
    <row r="611" spans="5:23" s="94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15"/>
      <c r="W611" s="12"/>
    </row>
    <row r="612" spans="5:23" s="94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15"/>
      <c r="W612" s="12"/>
    </row>
    <row r="613" spans="5:23" s="94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15"/>
      <c r="W613" s="12"/>
    </row>
    <row r="614" spans="5:23" s="94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15"/>
      <c r="W614" s="12"/>
    </row>
    <row r="615" spans="5:23" s="94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15"/>
      <c r="W615" s="12"/>
    </row>
    <row r="616" spans="5:23" s="94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15"/>
      <c r="W616" s="12"/>
    </row>
    <row r="617" spans="5:23" s="94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15"/>
      <c r="W617" s="12"/>
    </row>
    <row r="618" spans="5:23" s="94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15"/>
      <c r="W618" s="12"/>
    </row>
    <row r="619" spans="5:23" s="94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15"/>
      <c r="W619" s="12"/>
    </row>
    <row r="620" spans="5:23" s="94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15"/>
      <c r="W620" s="12"/>
    </row>
    <row r="621" spans="5:23" s="94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15"/>
      <c r="W621" s="12"/>
    </row>
    <row r="622" spans="5:23" s="94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15"/>
      <c r="W622" s="12"/>
    </row>
    <row r="623" spans="5:23" s="94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15"/>
      <c r="W623" s="12"/>
    </row>
    <row r="624" spans="5:23" s="94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15"/>
      <c r="W624" s="12"/>
    </row>
    <row r="625" spans="5:23" s="94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15"/>
      <c r="W625" s="12"/>
    </row>
    <row r="626" spans="5:23" s="94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15"/>
      <c r="W626" s="12"/>
    </row>
    <row r="627" spans="5:23" s="94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15"/>
      <c r="W627" s="12"/>
    </row>
    <row r="628" spans="5:23" s="94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15"/>
      <c r="W628" s="12"/>
    </row>
    <row r="629" spans="5:23" s="94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15"/>
      <c r="W629" s="12"/>
    </row>
    <row r="630" spans="5:23" s="94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15"/>
      <c r="W630" s="12"/>
    </row>
    <row r="631" spans="5:23" s="94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15"/>
      <c r="W631" s="12"/>
    </row>
    <row r="632" spans="5:23" s="94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15"/>
      <c r="W632" s="12"/>
    </row>
    <row r="633" spans="5:23" s="94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15"/>
      <c r="W633" s="12"/>
    </row>
    <row r="634" spans="5:23" s="94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15"/>
      <c r="W634" s="12"/>
    </row>
    <row r="635" spans="5:23" s="94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15"/>
      <c r="W635" s="12"/>
    </row>
    <row r="636" spans="5:23" s="94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15"/>
      <c r="W636" s="12"/>
    </row>
    <row r="637" spans="5:23" s="94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15"/>
      <c r="W637" s="12"/>
    </row>
    <row r="638" spans="5:23" s="94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15"/>
      <c r="W638" s="12"/>
    </row>
    <row r="639" spans="5:23" s="94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15"/>
      <c r="W639" s="12"/>
    </row>
    <row r="640" spans="5:23" s="94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15"/>
      <c r="W640" s="12"/>
    </row>
    <row r="641" spans="5:23" s="94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15"/>
      <c r="W641" s="12"/>
    </row>
    <row r="642" spans="5:23" s="94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15"/>
      <c r="W642" s="12"/>
    </row>
    <row r="643" spans="5:23" s="94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15"/>
      <c r="W643" s="12"/>
    </row>
    <row r="644" spans="5:23" s="94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15"/>
      <c r="W644" s="12"/>
    </row>
    <row r="645" spans="5:23" s="94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15"/>
      <c r="W645" s="12"/>
    </row>
    <row r="646" spans="5:23" s="94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15"/>
      <c r="W646" s="12"/>
    </row>
    <row r="647" spans="5:23" s="94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15"/>
      <c r="W647" s="12"/>
    </row>
    <row r="648" spans="5:23" s="94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15"/>
      <c r="W648" s="12"/>
    </row>
    <row r="649" spans="5:23" s="94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15"/>
      <c r="W649" s="12"/>
    </row>
    <row r="650" spans="5:23" s="94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15"/>
      <c r="W650" s="12"/>
    </row>
    <row r="651" spans="5:23" s="94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15"/>
      <c r="W651" s="12"/>
    </row>
    <row r="652" spans="5:23" s="94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15"/>
      <c r="W652" s="12"/>
    </row>
    <row r="653" spans="5:23" s="94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15"/>
      <c r="W653" s="12"/>
    </row>
    <row r="654" spans="5:23" s="94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15"/>
      <c r="W654" s="12"/>
    </row>
    <row r="655" spans="5:23" s="94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15"/>
      <c r="W655" s="12"/>
    </row>
    <row r="656" spans="5:23" s="94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15"/>
      <c r="W656" s="12"/>
    </row>
    <row r="657" spans="5:23" s="94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15"/>
      <c r="W657" s="12"/>
    </row>
    <row r="658" spans="5:23" s="94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15"/>
      <c r="W658" s="12"/>
    </row>
    <row r="659" spans="5:23" s="94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15"/>
      <c r="W659" s="12"/>
    </row>
    <row r="660" spans="5:23" s="94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15"/>
      <c r="W660" s="12"/>
    </row>
    <row r="661" spans="5:23" s="94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15"/>
      <c r="W661" s="12"/>
    </row>
    <row r="662" spans="5:23" s="94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15"/>
      <c r="W662" s="12"/>
    </row>
    <row r="663" spans="5:23" s="94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15"/>
      <c r="W663" s="12"/>
    </row>
    <row r="664" spans="5:23" s="94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15"/>
      <c r="W664" s="12"/>
    </row>
    <row r="665" spans="5:23" s="94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15"/>
      <c r="W665" s="12"/>
    </row>
    <row r="666" spans="5:23" s="94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15"/>
      <c r="W666" s="12"/>
    </row>
    <row r="667" spans="5:23" s="94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15"/>
      <c r="W667" s="12"/>
    </row>
    <row r="668" spans="5:23" s="94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15"/>
      <c r="W668" s="12"/>
    </row>
    <row r="669" spans="5:23" s="94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15"/>
      <c r="W669" s="12"/>
    </row>
    <row r="670" spans="5:23" s="94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15"/>
      <c r="W670" s="12"/>
    </row>
    <row r="671" spans="5:23" s="94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15"/>
      <c r="W671" s="12"/>
    </row>
    <row r="672" spans="5:23" s="94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15"/>
      <c r="W672" s="12"/>
    </row>
    <row r="673" spans="5:23" s="94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15"/>
      <c r="W673" s="12"/>
    </row>
    <row r="674" spans="5:23" s="94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15"/>
      <c r="W674" s="12"/>
    </row>
    <row r="675" spans="5:23" s="94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15"/>
      <c r="W675" s="12"/>
    </row>
    <row r="676" spans="5:23" s="94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15"/>
      <c r="W676" s="12"/>
    </row>
    <row r="677" spans="5:23" s="94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15"/>
      <c r="W677" s="12"/>
    </row>
    <row r="678" spans="5:23" s="94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15"/>
      <c r="W678" s="12"/>
    </row>
    <row r="679" spans="5:23" s="94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15"/>
      <c r="W679" s="12"/>
    </row>
    <row r="680" spans="5:23" s="94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15"/>
      <c r="W680" s="12"/>
    </row>
    <row r="681" spans="5:23" s="94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15"/>
      <c r="W681" s="12"/>
    </row>
    <row r="682" spans="5:23" s="94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15"/>
      <c r="W682" s="12"/>
    </row>
    <row r="683" spans="5:23" s="94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15"/>
      <c r="W683" s="12"/>
    </row>
    <row r="684" spans="5:23" s="94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15"/>
      <c r="W684" s="12"/>
    </row>
    <row r="685" spans="5:23" s="94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15"/>
      <c r="W685" s="12"/>
    </row>
    <row r="686" spans="5:23" s="94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16"/>
      <c r="W686" s="12"/>
    </row>
    <row r="687" spans="5:23" s="94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4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4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4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4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4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4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4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4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1" t="s">
        <v>6</v>
      </c>
      <c r="G12" s="121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69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76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96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95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97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18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19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20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70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67</v>
      </c>
      <c r="G40" s="3" t="s">
        <v>66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99</v>
      </c>
      <c r="H41" s="3"/>
      <c r="I41" s="3"/>
      <c r="J41" s="3" t="s">
        <v>29</v>
      </c>
      <c r="K41" s="3" t="s">
        <v>30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98</v>
      </c>
      <c r="H42" s="3"/>
      <c r="I42" s="3"/>
      <c r="J42" s="3" t="s">
        <v>29</v>
      </c>
      <c r="K42" s="3" t="s">
        <v>30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31</v>
      </c>
      <c r="H43" s="46"/>
      <c r="I43" s="46"/>
      <c r="J43" s="46" t="s">
        <v>29</v>
      </c>
      <c r="K43" s="46" t="s">
        <v>30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71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32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33</v>
      </c>
      <c r="G49" s="3" t="s">
        <v>100</v>
      </c>
      <c r="H49" s="3"/>
      <c r="I49" s="3"/>
      <c r="J49" s="3" t="s">
        <v>29</v>
      </c>
      <c r="K49" s="3" t="s">
        <v>30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34</v>
      </c>
      <c r="G50" s="3" t="s">
        <v>101</v>
      </c>
      <c r="H50" s="3"/>
      <c r="I50" s="3"/>
      <c r="J50" s="3" t="s">
        <v>29</v>
      </c>
      <c r="K50" s="3" t="s">
        <v>30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72</v>
      </c>
      <c r="G51" s="3" t="s">
        <v>73</v>
      </c>
      <c r="H51" s="3"/>
      <c r="I51" s="3"/>
      <c r="J51" s="3" t="s">
        <v>29</v>
      </c>
      <c r="K51" s="3" t="s">
        <v>30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35</v>
      </c>
      <c r="G52" s="3" t="s">
        <v>36</v>
      </c>
      <c r="H52" s="3"/>
      <c r="I52" s="3"/>
      <c r="J52" s="3" t="s">
        <v>29</v>
      </c>
      <c r="K52" s="3" t="s">
        <v>30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37</v>
      </c>
      <c r="G53" s="3" t="s">
        <v>38</v>
      </c>
      <c r="H53" s="3"/>
      <c r="I53" s="3"/>
      <c r="J53" s="3" t="s">
        <v>29</v>
      </c>
      <c r="K53" s="3" t="s">
        <v>30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39</v>
      </c>
      <c r="H54" s="46"/>
      <c r="I54" s="46"/>
      <c r="J54" s="46" t="s">
        <v>29</v>
      </c>
      <c r="K54" s="46" t="s">
        <v>30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40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41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42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43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7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44</v>
      </c>
      <c r="H64" s="3"/>
      <c r="I64" s="3"/>
      <c r="J64" s="48" t="s">
        <v>45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44</v>
      </c>
      <c r="H65" s="3"/>
      <c r="I65" s="3"/>
      <c r="J65" s="49" t="s">
        <v>46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47</v>
      </c>
      <c r="J66" s="49" t="s">
        <v>48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47</v>
      </c>
      <c r="J67" s="51" t="s">
        <v>49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50</v>
      </c>
      <c r="H68" s="3"/>
      <c r="I68" s="3"/>
      <c r="J68" s="51" t="s">
        <v>51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47</v>
      </c>
      <c r="H69" s="3"/>
      <c r="I69" s="3"/>
      <c r="J69" s="51" t="s">
        <v>52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77</v>
      </c>
      <c r="H70" s="3"/>
      <c r="I70" s="3"/>
      <c r="J70" s="51" t="s">
        <v>78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77</v>
      </c>
      <c r="H71" s="3"/>
      <c r="I71" s="3"/>
      <c r="J71" s="51" t="s">
        <v>79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80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81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82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68</v>
      </c>
      <c r="H75" s="3"/>
      <c r="I75" s="3"/>
      <c r="J75" s="51" t="s">
        <v>74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47</v>
      </c>
      <c r="H76" s="3"/>
      <c r="I76" s="3"/>
      <c r="J76" s="51" t="s">
        <v>75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>
        <v>46082</v>
      </c>
      <c r="G77" s="3" t="s">
        <v>102</v>
      </c>
      <c r="H77" s="3"/>
      <c r="I77" s="3"/>
      <c r="J77" s="51" t="s">
        <v>103</v>
      </c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>
        <v>46082</v>
      </c>
      <c r="G78" s="3" t="s">
        <v>104</v>
      </c>
      <c r="H78" s="3"/>
      <c r="I78" s="3"/>
      <c r="J78" s="51" t="s">
        <v>105</v>
      </c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>
        <v>46082</v>
      </c>
      <c r="G79" s="3" t="s">
        <v>62</v>
      </c>
      <c r="H79" s="3"/>
      <c r="I79" s="3"/>
      <c r="J79" s="51" t="s">
        <v>106</v>
      </c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53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54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55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56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57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5</v>
      </c>
      <c r="G98" s="59"/>
      <c r="H98" s="20" t="s">
        <v>58</v>
      </c>
      <c r="I98" s="118" t="s">
        <v>3</v>
      </c>
      <c r="J98" s="20"/>
      <c r="K98" s="60" t="s">
        <v>59</v>
      </c>
      <c r="L98" s="45"/>
      <c r="M98" s="60" t="s">
        <v>60</v>
      </c>
      <c r="N98" s="60" t="s">
        <v>61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62</v>
      </c>
      <c r="G99" s="49"/>
      <c r="H99" s="51" t="s">
        <v>47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62</v>
      </c>
      <c r="G100" s="49"/>
      <c r="H100" s="51" t="s">
        <v>47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62</v>
      </c>
      <c r="G101" s="49"/>
      <c r="H101" s="51" t="s">
        <v>47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62</v>
      </c>
      <c r="G102" s="49"/>
      <c r="H102" s="51" t="s">
        <v>44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62</v>
      </c>
      <c r="G103" s="49"/>
      <c r="H103" s="51" t="s">
        <v>44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63</v>
      </c>
      <c r="G104" s="49"/>
      <c r="H104" s="51" t="s">
        <v>44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63</v>
      </c>
      <c r="G105" s="49"/>
      <c r="H105" s="51" t="s">
        <v>44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63</v>
      </c>
      <c r="G106" s="49"/>
      <c r="H106" s="51" t="s">
        <v>44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63</v>
      </c>
      <c r="G107" s="49"/>
      <c r="H107" s="51" t="s">
        <v>44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63</v>
      </c>
      <c r="G108" s="49"/>
      <c r="H108" s="51" t="s">
        <v>44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C0A5DD-0560-4264-B583-4F0071830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2025-12-19T09:17:03Z</cp:lastPrinted>
  <dcterms:created xsi:type="dcterms:W3CDTF">2024-09-24T07:20:07Z</dcterms:created>
  <dcterms:modified xsi:type="dcterms:W3CDTF">2026-06-19T07:39:46Z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