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\"/>
    </mc:Choice>
  </mc:AlternateContent>
  <xr:revisionPtr revIDLastSave="0" documentId="13_ncr:1_{EF3A9EF3-E433-4537-A226-770872793CD8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48" i="4"/>
  <c r="J49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J50" i="4" s="1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1" i="4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J52" i="4" s="1"/>
  <c r="G257" i="3" a="1"/>
  <c r="G257" i="3" s="1"/>
  <c r="G159" i="3"/>
  <c r="I47" i="4" l="1"/>
  <c r="H47" i="4"/>
  <c r="H46" i="4"/>
  <c r="G46" i="4"/>
  <c r="G50" i="4"/>
  <c r="I46" i="4"/>
  <c r="G51" i="4"/>
  <c r="G48" i="4"/>
  <c r="G52" i="4"/>
  <c r="G49" i="4"/>
  <c r="G47" i="4"/>
  <c r="G53" i="4"/>
  <c r="F44" i="4"/>
  <c r="H45" i="4"/>
  <c r="G45" i="4"/>
  <c r="J45" i="4"/>
  <c r="I45" i="4"/>
  <c r="H49" i="4"/>
  <c r="I48" i="4"/>
  <c r="I50" i="4"/>
  <c r="H52" i="4"/>
  <c r="H50" i="4"/>
  <c r="I52" i="4"/>
  <c r="H48" i="4"/>
  <c r="I49" i="4"/>
  <c r="I51" i="4"/>
  <c r="H51" i="4"/>
  <c r="G258" i="3" a="1"/>
  <c r="G258" i="3" s="1"/>
  <c r="I258" i="3" a="1"/>
  <c r="I258" i="3" s="1"/>
  <c r="I53" i="4" s="1"/>
  <c r="J258" i="3"/>
  <c r="H258" i="3" a="1"/>
  <c r="H258" i="3" s="1"/>
  <c r="H53" i="4" s="1"/>
  <c r="J53" i="4" l="1"/>
  <c r="F43" i="4"/>
  <c r="J44" i="4"/>
  <c r="I44" i="4"/>
  <c r="H44" i="4"/>
  <c r="G44" i="4"/>
  <c r="H259" i="3" a="1"/>
  <c r="H259" i="3" s="1"/>
  <c r="G259" i="3" a="1"/>
  <c r="G259" i="3" s="1"/>
  <c r="J259" i="3"/>
  <c r="I259" i="3" a="1"/>
  <c r="I259" i="3" s="1"/>
  <c r="I54" i="4" l="1"/>
  <c r="H54" i="4"/>
  <c r="J54" i="4"/>
  <c r="G54" i="4"/>
  <c r="F42" i="4"/>
  <c r="G43" i="4"/>
  <c r="J43" i="4"/>
  <c r="I43" i="4"/>
  <c r="H43" i="4"/>
  <c r="I260" i="3" a="1"/>
  <c r="I260" i="3" s="1"/>
  <c r="H260" i="3" a="1"/>
  <c r="H260" i="3" s="1"/>
  <c r="H55" i="4" s="1"/>
  <c r="G260" i="3" a="1"/>
  <c r="G260" i="3" s="1"/>
  <c r="G55" i="4" s="1"/>
  <c r="J260" i="3"/>
  <c r="J55" i="4" s="1"/>
  <c r="I55" i="4" l="1"/>
  <c r="F41" i="4"/>
  <c r="J42" i="4"/>
  <c r="I42" i="4"/>
  <c r="H42" i="4"/>
  <c r="G42" i="4"/>
  <c r="J261" i="3"/>
  <c r="I261" i="3" a="1"/>
  <c r="I261" i="3" s="1"/>
  <c r="H261" i="3" a="1"/>
  <c r="H261" i="3" s="1"/>
  <c r="G261" i="3" a="1"/>
  <c r="G261" i="3" s="1"/>
  <c r="J56" i="4" l="1"/>
  <c r="G56" i="4"/>
  <c r="H56" i="4"/>
  <c r="I56" i="4"/>
  <c r="F40" i="4"/>
  <c r="J41" i="4"/>
  <c r="I41" i="4"/>
  <c r="H41" i="4"/>
  <c r="G41" i="4"/>
  <c r="L261" i="3"/>
  <c r="R261" i="3" s="1"/>
  <c r="J262" i="3"/>
  <c r="J57" i="4" s="1"/>
  <c r="I262" i="3" a="1"/>
  <c r="I262" i="3" s="1"/>
  <c r="I57" i="4" s="1"/>
  <c r="H262" i="3" a="1"/>
  <c r="H262" i="3" s="1"/>
  <c r="G262" i="3" a="1"/>
  <c r="G262" i="3" s="1"/>
  <c r="G57" i="4" s="1"/>
  <c r="H57" i="4" l="1"/>
  <c r="G58" i="4"/>
  <c r="F39" i="4"/>
  <c r="H40" i="4"/>
  <c r="J40" i="4"/>
  <c r="I40" i="4"/>
  <c r="G40" i="4"/>
  <c r="T261" i="3"/>
  <c r="P261" i="3"/>
  <c r="S261" i="3"/>
  <c r="Q261" i="3"/>
  <c r="J263" i="3"/>
  <c r="J58" i="4" s="1"/>
  <c r="I263" i="3" a="1"/>
  <c r="I263" i="3" s="1"/>
  <c r="I58" i="4" s="1"/>
  <c r="H263" i="3" a="1"/>
  <c r="H263" i="3" s="1"/>
  <c r="G263" i="3" a="1"/>
  <c r="G263" i="3" s="1"/>
  <c r="H58" i="4" l="1"/>
  <c r="F38" i="4"/>
  <c r="J39" i="4"/>
  <c r="I39" i="4"/>
  <c r="H39" i="4"/>
  <c r="G39" i="4"/>
  <c r="L262" i="3"/>
  <c r="L263" i="3"/>
  <c r="P263" i="3" s="1"/>
  <c r="J264" i="3"/>
  <c r="J59" i="4" s="1"/>
  <c r="I264" i="3" a="1"/>
  <c r="I264" i="3" s="1"/>
  <c r="H264" i="3" a="1"/>
  <c r="H264" i="3" s="1"/>
  <c r="G264" i="3" a="1"/>
  <c r="G264" i="3" s="1"/>
  <c r="G59" i="4" s="1"/>
  <c r="I59" i="4" l="1"/>
  <c r="H59" i="4"/>
  <c r="F37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J60" i="4" s="1"/>
  <c r="I265" i="3" a="1"/>
  <c r="I265" i="3" s="1"/>
  <c r="I60" i="4" s="1"/>
  <c r="H265" i="3" a="1"/>
  <c r="H265" i="3" s="1"/>
  <c r="G265" i="3" a="1"/>
  <c r="G265" i="3" s="1"/>
  <c r="G60" i="4" s="1"/>
  <c r="H60" i="4" l="1"/>
  <c r="J61" i="4"/>
  <c r="I61" i="4"/>
  <c r="F36" i="4"/>
  <c r="H37" i="4"/>
  <c r="J37" i="4"/>
  <c r="G37" i="4"/>
  <c r="I37" i="4"/>
  <c r="M264" i="3"/>
  <c r="T264" i="3"/>
  <c r="S264" i="3"/>
  <c r="P264" i="3"/>
  <c r="R264" i="3"/>
  <c r="Q264" i="3"/>
  <c r="J266" i="3"/>
  <c r="I266" i="3" a="1"/>
  <c r="I266" i="3" s="1"/>
  <c r="H266" i="3" a="1"/>
  <c r="H266" i="3" s="1"/>
  <c r="H61" i="4" s="1"/>
  <c r="G266" i="3" a="1"/>
  <c r="G266" i="3" s="1"/>
  <c r="G61" i="4" s="1"/>
  <c r="F35" i="4" l="1"/>
  <c r="L36" i="4"/>
  <c r="K36" i="4"/>
  <c r="J36" i="4"/>
  <c r="I36" i="4"/>
  <c r="H36" i="4"/>
  <c r="G36" i="4"/>
  <c r="L265" i="3"/>
  <c r="J267" i="3"/>
  <c r="J62" i="4" s="1"/>
  <c r="I267" i="3" a="1"/>
  <c r="I267" i="3" s="1"/>
  <c r="I62" i="4" s="1"/>
  <c r="H267" i="3" a="1"/>
  <c r="H267" i="3" s="1"/>
  <c r="H62" i="4" s="1"/>
  <c r="G267" i="3" a="1"/>
  <c r="G267" i="3" s="1"/>
  <c r="G62" i="4" s="1"/>
  <c r="J63" i="4" l="1"/>
  <c r="F34" i="4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I63" i="4" s="1"/>
  <c r="H268" i="3" a="1"/>
  <c r="H268" i="3" s="1"/>
  <c r="G268" i="3" a="1"/>
  <c r="G268" i="3" s="1"/>
  <c r="G63" i="4" l="1"/>
  <c r="H63" i="4"/>
  <c r="F33" i="4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G64" i="4" s="1"/>
  <c r="J269" i="3"/>
  <c r="J64" i="4" s="1"/>
  <c r="I269" i="3" a="1"/>
  <c r="I269" i="3" s="1"/>
  <c r="I64" i="4" s="1"/>
  <c r="H269" i="3" a="1"/>
  <c r="H269" i="3" s="1"/>
  <c r="H64" i="4" s="1"/>
  <c r="J65" i="4" l="1"/>
  <c r="F32" i="4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H65" i="4" s="1"/>
  <c r="J270" i="3"/>
  <c r="I270" i="3" a="1"/>
  <c r="I270" i="3" s="1"/>
  <c r="G270" i="3" a="1"/>
  <c r="G270" i="3" s="1"/>
  <c r="G65" i="4" l="1"/>
  <c r="I65" i="4"/>
  <c r="F31" i="4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I66" i="4" s="1"/>
  <c r="G271" i="3" a="1"/>
  <c r="G271" i="3" s="1"/>
  <c r="G66" i="4" s="1"/>
  <c r="J271" i="3"/>
  <c r="J66" i="4" s="1"/>
  <c r="H271" i="3" a="1"/>
  <c r="H271" i="3" s="1"/>
  <c r="H66" i="4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38" i="4" l="1"/>
  <c r="K37" i="4"/>
  <c r="K40" i="4"/>
  <c r="K39" i="4"/>
  <c r="K45" i="4"/>
  <c r="K42" i="4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L247" i="3"/>
  <c r="T247" i="3" s="1"/>
  <c r="L248" i="3"/>
  <c r="T248" i="3" s="1"/>
  <c r="K50" i="4"/>
  <c r="L244" i="3"/>
  <c r="L249" i="3"/>
  <c r="T249" i="3" s="1"/>
  <c r="K48" i="4"/>
  <c r="L242" i="3"/>
  <c r="L37" i="4" s="1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K53" i="4" l="1"/>
  <c r="L39" i="4"/>
  <c r="L38" i="4"/>
  <c r="K54" i="4"/>
  <c r="K55" i="4"/>
  <c r="L41" i="4"/>
  <c r="L40" i="4"/>
  <c r="K56" i="4"/>
  <c r="L44" i="4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P247" i="3"/>
  <c r="Q247" i="3"/>
  <c r="M247" i="3"/>
  <c r="R247" i="3"/>
  <c r="S247" i="3"/>
  <c r="K66" i="4"/>
  <c r="L260" i="3"/>
  <c r="L61" i="4" s="1"/>
  <c r="R250" i="3"/>
  <c r="P250" i="3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5" i="4" l="1"/>
  <c r="L53" i="4"/>
  <c r="L56" i="4"/>
  <c r="L57" i="4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<sst xmlns="http://schemas.openxmlformats.org/spreadsheetml/2006/main" count="196" uniqueCount="105">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</sst>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80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44774</v>
      </c>
      <c r="G20" s="111">
        <f>INDEX('Omkostningsindeks og vægte'!G$20:G$445,MATCH($F20,'Omkostningsindeks og vægte'!$F$20:$F$445,0))</f>
        <v>147.37359000000001</v>
      </c>
      <c r="H20" s="111">
        <f>INDEX('Omkostningsindeks og vægte'!H$20:H$445,MATCH($F20,'Omkostningsindeks og vægte'!$F$20:$F$445,0))</f>
        <v>149.11422845691382</v>
      </c>
      <c r="I20" s="111">
        <f>INDEX('Omkostningsindeks og vægte'!I$20:I$445,MATCH($F20,'Omkostningsindeks og vægte'!$F$20:$F$445,0))</f>
        <v>117.92726324720516</v>
      </c>
      <c r="J20" s="111">
        <f>INDEX('Omkostningsindeks og vægte'!J$20:J$445,MATCH($F20,'Omkostningsindeks og vægte'!$F$20:$F$445,0))</f>
        <v>2.0699999999999998</v>
      </c>
      <c r="K20" s="111">
        <f>INDEX('Omkostningsindeks og vægte'!K$20:K$445,MATCH($F20,'Omkostningsindeks og vægte'!$F$20:$F$445,0))</f>
        <v>507.71667409934071</v>
      </c>
      <c r="L20" s="112">
        <f>INDEX('Omkostningsindeks og vægte'!L$20:L$445,MATCH($F20,'Omkostningsindeks og vægte'!$F$20:$F$445,0))</f>
        <v>165.75268505629811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44805</v>
      </c>
      <c r="G21" s="111">
        <f>INDEX('Omkostningsindeks og vægte'!G$20:G$445,MATCH($F21,'Omkostningsindeks og vægte'!$F$20:$F$445,0))</f>
        <v>147.37359000000001</v>
      </c>
      <c r="H21" s="111">
        <f>INDEX('Omkostningsindeks og vægte'!H$20:H$445,MATCH($F21,'Omkostningsindeks og vægte'!$F$20:$F$445,0))</f>
        <v>150.82064128256513</v>
      </c>
      <c r="I21" s="111">
        <f>INDEX('Omkostningsindeks og vægte'!I$20:I$445,MATCH($F21,'Omkostningsindeks og vægte'!$F$20:$F$445,0))</f>
        <v>119.0397845985939</v>
      </c>
      <c r="J21" s="111">
        <f>INDEX('Omkostningsindeks og vægte'!J$20:J$445,MATCH($F21,'Omkostningsindeks og vægte'!$F$20:$F$445,0))</f>
        <v>1.9</v>
      </c>
      <c r="K21" s="111">
        <f>INDEX('Omkostningsindeks og vægte'!K$20:K$445,MATCH($F21,'Omkostningsindeks og vægte'!$F$20:$F$445,0))</f>
        <v>485.68783664417344</v>
      </c>
      <c r="L21" s="112">
        <f>INDEX('Omkostningsindeks og vægte'!L$20:L$445,MATCH($F21,'Omkostningsindeks og vægte'!$F$20:$F$445,0))</f>
        <v>163.13792252591062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44835</v>
      </c>
      <c r="G22" s="111">
        <f>INDEX('Omkostningsindeks og vægte'!G$20:G$445,MATCH($F22,'Omkostningsindeks og vægte'!$F$20:$F$445,0))</f>
        <v>148.68671999999998</v>
      </c>
      <c r="H22" s="111">
        <f>INDEX('Omkostningsindeks og vægte'!H$20:H$445,MATCH($F22,'Omkostningsindeks og vægte'!$F$20:$F$445,0))</f>
        <v>150.82064128256513</v>
      </c>
      <c r="I22" s="111">
        <f>INDEX('Omkostningsindeks og vægte'!I$20:I$445,MATCH($F22,'Omkostningsindeks og vægte'!$F$20:$F$445,0))</f>
        <v>119.74775273129582</v>
      </c>
      <c r="J22" s="111">
        <f>INDEX('Omkostningsindeks og vægte'!J$20:J$445,MATCH($F22,'Omkostningsindeks og vægte'!$F$20:$F$445,0))</f>
        <v>2.52</v>
      </c>
      <c r="K22" s="111">
        <f>INDEX('Omkostningsindeks og vægte'!K$20:K$445,MATCH($F22,'Omkostningsindeks og vægte'!$F$20:$F$445,0))</f>
        <v>429.1</v>
      </c>
      <c r="L22" s="112">
        <f>INDEX('Omkostningsindeks og vægte'!L$20:L$445,MATCH($F22,'Omkostningsindeks og vægte'!$F$20:$F$445,0))</f>
        <v>157.97241120860514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44866</v>
      </c>
      <c r="G23" s="111">
        <f>INDEX('Omkostningsindeks og vægte'!G$20:G$445,MATCH($F23,'Omkostningsindeks og vægte'!$F$20:$F$445,0))</f>
        <v>148.68671999999998</v>
      </c>
      <c r="H23" s="111">
        <f>INDEX('Omkostningsindeks og vægte'!H$20:H$445,MATCH($F23,'Omkostningsindeks og vægte'!$F$20:$F$445,0))</f>
        <v>152.78957915831666</v>
      </c>
      <c r="I23" s="111">
        <f>INDEX('Omkostningsindeks og vægte'!I$20:I$445,MATCH($F23,'Omkostningsindeks og vægte'!$F$20:$F$445,0))</f>
        <v>119.84889103596751</v>
      </c>
      <c r="J23" s="111">
        <f>INDEX('Omkostningsindeks og vægte'!J$20:J$445,MATCH($F23,'Omkostningsindeks og vægte'!$F$20:$F$445,0))</f>
        <v>3.22</v>
      </c>
      <c r="K23" s="111">
        <f>INDEX('Omkostningsindeks og vægte'!K$20:K$445,MATCH($F23,'Omkostningsindeks og vægte'!$F$20:$F$445,0))</f>
        <v>364.5</v>
      </c>
      <c r="L23" s="112">
        <f>INDEX('Omkostningsindeks og vægte'!L$20:L$445,MATCH($F23,'Omkostningsindeks og vægte'!$F$20:$F$445,0))</f>
        <v>151.30821131226534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44896</v>
      </c>
      <c r="G24" s="111">
        <f>INDEX('Omkostningsindeks og vægte'!G$20:G$445,MATCH($F24,'Omkostningsindeks og vægte'!$F$20:$F$445,0))</f>
        <v>148.68671999999998</v>
      </c>
      <c r="H24" s="111">
        <f>INDEX('Omkostningsindeks og vægte'!H$20:H$445,MATCH($F24,'Omkostningsindeks og vægte'!$F$20:$F$445,0))</f>
        <v>154.36472945891785</v>
      </c>
      <c r="I24" s="111">
        <f>INDEX('Omkostningsindeks og vægte'!I$20:I$445,MATCH($F24,'Omkostningsindeks og vægte'!$F$20:$F$445,0))</f>
        <v>121.97279543407326</v>
      </c>
      <c r="J24" s="111">
        <f>INDEX('Omkostningsindeks og vægte'!J$20:J$445,MATCH($F24,'Omkostningsindeks og vægte'!$F$20:$F$445,0))</f>
        <v>3.06</v>
      </c>
      <c r="K24" s="111">
        <f>INDEX('Omkostningsindeks og vægte'!K$20:K$445,MATCH($F24,'Omkostningsindeks og vægte'!$F$20:$F$445,0))</f>
        <v>371.9</v>
      </c>
      <c r="L24" s="112">
        <f>INDEX('Omkostningsindeks og vægte'!L$20:L$445,MATCH($F24,'Omkostningsindeks og vægte'!$F$20:$F$445,0))</f>
        <v>152.29433365277629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44927</v>
      </c>
      <c r="G25" s="111">
        <f>INDEX('Omkostningsindeks og vægte'!G$20:G$445,MATCH($F25,'Omkostningsindeks og vægte'!$F$20:$F$445,0))</f>
        <v>149.69681999999997</v>
      </c>
      <c r="H25" s="111">
        <f>INDEX('Omkostningsindeks og vægte'!H$20:H$445,MATCH($F25,'Omkostningsindeks og vægte'!$F$20:$F$445,0))</f>
        <v>153.05210420841684</v>
      </c>
      <c r="I25" s="111">
        <f>INDEX('Omkostningsindeks og vægte'!I$20:I$445,MATCH($F25,'Omkostningsindeks og vægte'!$F$20:$F$445,0))</f>
        <v>122.27621034808837</v>
      </c>
      <c r="J25" s="111">
        <f>INDEX('Omkostningsindeks og vægte'!J$20:J$445,MATCH($F25,'Omkostningsindeks og vægte'!$F$20:$F$445,0))</f>
        <v>2.86</v>
      </c>
      <c r="K25" s="111">
        <f>INDEX('Omkostningsindeks og vægte'!K$20:K$445,MATCH($F25,'Omkostningsindeks og vægte'!$F$20:$F$445,0))</f>
        <v>349.8</v>
      </c>
      <c r="L25" s="112">
        <f>INDEX('Omkostningsindeks og vægte'!L$20:L$445,MATCH($F25,'Omkostningsindeks og vægte'!$F$20:$F$445,0))</f>
        <v>149.90714697709276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44958</v>
      </c>
      <c r="G26" s="111">
        <f>INDEX('Omkostningsindeks og vægte'!G$20:G$445,MATCH($F26,'Omkostningsindeks og vægte'!$F$20:$F$445,0))</f>
        <v>149.69681999999997</v>
      </c>
      <c r="H26" s="111">
        <f>INDEX('Omkostningsindeks og vægte'!H$20:H$445,MATCH($F26,'Omkostningsindeks og vægte'!$F$20:$F$445,0))</f>
        <v>152.13326653306615</v>
      </c>
      <c r="I26" s="111">
        <f>INDEX('Omkostningsindeks og vægte'!I$20:I$445,MATCH($F26,'Omkostningsindeks og vægte'!$F$20:$F$445,0))</f>
        <v>122.37734865276008</v>
      </c>
      <c r="J26" s="111">
        <f>INDEX('Omkostningsindeks og vægte'!J$20:J$445,MATCH($F26,'Omkostningsindeks og vægte'!$F$20:$F$445,0))</f>
        <v>3.33</v>
      </c>
      <c r="K26" s="111">
        <f>INDEX('Omkostningsindeks og vægte'!K$20:K$445,MATCH($F26,'Omkostningsindeks og vægte'!$F$20:$F$445,0))</f>
        <v>304.89999999999998</v>
      </c>
      <c r="L26" s="112">
        <f>INDEX('Omkostningsindeks og vægte'!L$20:L$445,MATCH($F26,'Omkostningsindeks og vægte'!$F$20:$F$445,0))</f>
        <v>145.0988579140998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44986</v>
      </c>
      <c r="G27" s="111">
        <f>INDEX('Omkostningsindeks og vægte'!G$20:G$445,MATCH($F27,'Omkostningsindeks og vægte'!$F$20:$F$445,0))</f>
        <v>149.69681999999997</v>
      </c>
      <c r="H27" s="111">
        <f>INDEX('Omkostningsindeks og vægte'!H$20:H$445,MATCH($F27,'Omkostningsindeks og vægte'!$F$20:$F$445,0))</f>
        <v>152.78957915831666</v>
      </c>
      <c r="I27" s="111">
        <f>INDEX('Omkostningsindeks og vægte'!I$20:I$445,MATCH($F27,'Omkostningsindeks og vægte'!$F$20:$F$445,0))</f>
        <v>124.09669983217903</v>
      </c>
      <c r="J27" s="111">
        <f>INDEX('Omkostningsindeks og vægte'!J$20:J$445,MATCH($F27,'Omkostningsindeks og vægte'!$F$20:$F$445,0))</f>
        <v>3.26</v>
      </c>
      <c r="K27" s="111">
        <f>INDEX('Omkostningsindeks og vægte'!K$20:K$445,MATCH($F27,'Omkostningsindeks og vægte'!$F$20:$F$445,0))</f>
        <v>291.5</v>
      </c>
      <c r="L27" s="112">
        <f>INDEX('Omkostningsindeks og vægte'!L$20:L$445,MATCH($F27,'Omkostningsindeks og vægte'!$F$20:$F$445,0))</f>
        <v>143.62076888888376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45017</v>
      </c>
      <c r="G28" s="111">
        <f>INDEX('Omkostningsindeks og vægte'!G$20:G$445,MATCH($F28,'Omkostningsindeks og vægte'!$F$20:$F$445,0))</f>
        <v>150.90894</v>
      </c>
      <c r="H28" s="111">
        <f>INDEX('Omkostningsindeks og vægte'!H$20:H$445,MATCH($F28,'Omkostningsindeks og vægte'!$F$20:$F$445,0))</f>
        <v>154.23346693386776</v>
      </c>
      <c r="I28" s="111">
        <f>INDEX('Omkostningsindeks og vægte'!I$20:I$445,MATCH($F28,'Omkostningsindeks og vægte'!$F$20:$F$445,0))</f>
        <v>123.69214661349221</v>
      </c>
      <c r="J28" s="111">
        <f>INDEX('Omkostningsindeks og vægte'!J$20:J$445,MATCH($F28,'Omkostningsindeks og vægte'!$F$20:$F$445,0))</f>
        <v>3.58</v>
      </c>
      <c r="K28" s="111">
        <f>INDEX('Omkostningsindeks og vægte'!K$20:K$445,MATCH($F28,'Omkostningsindeks og vægte'!$F$20:$F$445,0))</f>
        <v>287.2</v>
      </c>
      <c r="L28" s="112">
        <f>INDEX('Omkostningsindeks og vægte'!L$20:L$445,MATCH($F28,'Omkostningsindeks og vægte'!$F$20:$F$445,0))</f>
        <v>144.2434829508374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45047</v>
      </c>
      <c r="G29" s="111">
        <f>INDEX('Omkostningsindeks og vægte'!G$20:G$445,MATCH($F29,'Omkostningsindeks og vægte'!$F$20:$F$445,0))</f>
        <v>150.90894</v>
      </c>
      <c r="H29" s="111">
        <f>INDEX('Omkostningsindeks og vægte'!H$20:H$445,MATCH($F29,'Omkostningsindeks og vægte'!$F$20:$F$445,0))</f>
        <v>153.97094188376755</v>
      </c>
      <c r="I29" s="111">
        <f>INDEX('Omkostningsindeks og vægte'!I$20:I$445,MATCH($F29,'Omkostningsindeks og vægte'!$F$20:$F$445,0))</f>
        <v>124.29897644152243</v>
      </c>
      <c r="J29" s="111">
        <f>INDEX('Omkostningsindeks og vægte'!J$20:J$445,MATCH($F29,'Omkostningsindeks og vægte'!$F$20:$F$445,0))</f>
        <v>3.32</v>
      </c>
      <c r="K29" s="111">
        <f>INDEX('Omkostningsindeks og vægte'!K$20:K$445,MATCH($F29,'Omkostningsindeks og vægte'!$F$20:$F$445,0))</f>
        <v>252.4</v>
      </c>
      <c r="L29" s="112">
        <f>INDEX('Omkostningsindeks og vægte'!L$20:L$445,MATCH($F29,'Omkostningsindeks og vægte'!$F$20:$F$445,0))</f>
        <v>139.81177723004694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45078</v>
      </c>
      <c r="G30" s="111">
        <f>INDEX('Omkostningsindeks og vægte'!G$20:G$445,MATCH($F30,'Omkostningsindeks og vægte'!$F$20:$F$445,0))</f>
        <v>150.90894</v>
      </c>
      <c r="H30" s="111">
        <f>INDEX('Omkostningsindeks og vægte'!H$20:H$445,MATCH($F30,'Omkostningsindeks og vægte'!$F$20:$F$445,0))</f>
        <v>154.36472945891785</v>
      </c>
      <c r="I30" s="111">
        <f>INDEX('Omkostningsindeks og vægte'!I$20:I$445,MATCH($F30,'Omkostningsindeks og vægte'!$F$20:$F$445,0))</f>
        <v>124.40011474619412</v>
      </c>
      <c r="J30" s="111">
        <f>INDEX('Omkostningsindeks og vægte'!J$20:J$445,MATCH($F30,'Omkostningsindeks og vægte'!$F$20:$F$445,0))</f>
        <v>3.35</v>
      </c>
      <c r="K30" s="111">
        <f>INDEX('Omkostningsindeks og vægte'!K$20:K$445,MATCH($F30,'Omkostningsindeks og vægte'!$F$20:$F$445,0))</f>
        <v>240.6</v>
      </c>
      <c r="L30" s="112">
        <f>INDEX('Omkostningsindeks og vægte'!L$20:L$445,MATCH($F30,'Omkostningsindeks og vægte'!$F$20:$F$445,0))</f>
        <v>138.48142300430177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45108</v>
      </c>
      <c r="G31" s="111">
        <f>INDEX('Omkostningsindeks og vægte'!G$20:G$445,MATCH($F31,'Omkostningsindeks og vægte'!$F$20:$F$445,0))</f>
        <v>152.32308</v>
      </c>
      <c r="H31" s="111">
        <f>INDEX('Omkostningsindeks og vægte'!H$20:H$445,MATCH($F31,'Omkostningsindeks og vægte'!$F$20:$F$445,0))</f>
        <v>152.26452905811624</v>
      </c>
      <c r="I31" s="111">
        <f>INDEX('Omkostningsindeks og vægte'!I$20:I$445,MATCH($F31,'Omkostningsindeks og vægte'!$F$20:$F$445,0))</f>
        <v>124.09669983217903</v>
      </c>
      <c r="J31" s="111">
        <f>INDEX('Omkostningsindeks og vægte'!J$20:J$445,MATCH($F31,'Omkostningsindeks og vægte'!$F$20:$F$445,0))</f>
        <v>3.45</v>
      </c>
      <c r="K31" s="111">
        <f>INDEX('Omkostningsindeks og vægte'!K$20:K$445,MATCH($F31,'Omkostningsindeks og vægte'!$F$20:$F$445,0))</f>
        <v>217.7</v>
      </c>
      <c r="L31" s="112">
        <f>INDEX('Omkostningsindeks og vægte'!L$20:L$445,MATCH($F31,'Omkostningsindeks og vægte'!$F$20:$F$445,0))</f>
        <v>136.48865358304454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45139</v>
      </c>
      <c r="G32" s="111">
        <f>INDEX('Omkostningsindeks og vægte'!G$20:G$445,MATCH($F32,'Omkostningsindeks og vægte'!$F$20:$F$445,0))</f>
        <v>152.32308</v>
      </c>
      <c r="H32" s="111">
        <f>INDEX('Omkostningsindeks og vægte'!H$20:H$445,MATCH($F32,'Omkostningsindeks og vægte'!$F$20:$F$445,0))</f>
        <v>152.78957915831666</v>
      </c>
      <c r="I32" s="111">
        <f>INDEX('Omkostningsindeks og vægte'!I$20:I$445,MATCH($F32,'Omkostningsindeks og vægte'!$F$20:$F$445,0))</f>
        <v>124.70352966020923</v>
      </c>
      <c r="J32" s="111">
        <f>INDEX('Omkostningsindeks og vægte'!J$20:J$445,MATCH($F32,'Omkostningsindeks og vægte'!$F$20:$F$445,0))</f>
        <v>3.69</v>
      </c>
      <c r="K32" s="111">
        <f>INDEX('Omkostningsindeks og vægte'!K$20:K$445,MATCH($F32,'Omkostningsindeks og vægte'!$F$20:$F$445,0))</f>
        <v>235</v>
      </c>
      <c r="L32" s="112">
        <f>INDEX('Omkostningsindeks og vægte'!L$20:L$445,MATCH($F32,'Omkostningsindeks og vægte'!$F$20:$F$445,0))</f>
        <v>138.94281029200616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45170</v>
      </c>
      <c r="G33" s="111">
        <f>INDEX('Omkostningsindeks og vægte'!G$20:G$445,MATCH($F33,'Omkostningsindeks og vægte'!$F$20:$F$445,0))</f>
        <v>152.32308</v>
      </c>
      <c r="H33" s="111">
        <f>INDEX('Omkostningsindeks og vægte'!H$20:H$445,MATCH($F33,'Omkostningsindeks og vægte'!$F$20:$F$445,0))</f>
        <v>155.54609218436875</v>
      </c>
      <c r="I33" s="111">
        <f>INDEX('Omkostningsindeks og vægte'!I$20:I$445,MATCH($F33,'Omkostningsindeks og vægte'!$F$20:$F$445,0))</f>
        <v>126.01832762094135</v>
      </c>
      <c r="J33" s="111">
        <f>INDEX('Omkostningsindeks og vægte'!J$20:J$445,MATCH($F33,'Omkostningsindeks og vægte'!$F$20:$F$445,0))</f>
        <v>3.67</v>
      </c>
      <c r="K33" s="111">
        <f>INDEX('Omkostningsindeks og vægte'!K$20:K$445,MATCH($F33,'Omkostningsindeks og vægte'!$F$20:$F$445,0))</f>
        <v>261.39999999999998</v>
      </c>
      <c r="L33" s="112">
        <f>INDEX('Omkostningsindeks og vægte'!L$20:L$445,MATCH($F33,'Omkostningsindeks og vægte'!$F$20:$F$445,0))</f>
        <v>142.37359201235751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45200</v>
      </c>
      <c r="G34" s="111">
        <f>INDEX('Omkostningsindeks og vægte'!G$20:G$445,MATCH($F34,'Omkostningsindeks og vægte'!$F$20:$F$445,0))</f>
        <v>153.13115999999999</v>
      </c>
      <c r="H34" s="111">
        <f>INDEX('Omkostningsindeks og vægte'!H$20:H$445,MATCH($F34,'Omkostningsindeks og vægte'!$F$20:$F$445,0))</f>
        <v>154.49599198396794</v>
      </c>
      <c r="I34" s="111">
        <f>INDEX('Omkostningsindeks og vægte'!I$20:I$445,MATCH($F34,'Omkostningsindeks og vægte'!$F$20:$F$445,0))</f>
        <v>125.71491270692627</v>
      </c>
      <c r="J34" s="111">
        <f>INDEX('Omkostningsindeks og vægte'!J$20:J$445,MATCH($F34,'Omkostningsindeks og vægte'!$F$20:$F$445,0))</f>
        <v>3.67</v>
      </c>
      <c r="K34" s="111">
        <f>INDEX('Omkostningsindeks og vægte'!K$20:K$445,MATCH($F34,'Omkostningsindeks og vægte'!$F$20:$F$445,0))</f>
        <v>251.3</v>
      </c>
      <c r="L34" s="112">
        <f>INDEX('Omkostningsindeks og vægte'!L$20:L$445,MATCH($F34,'Omkostningsindeks og vægte'!$F$20:$F$445,0))</f>
        <v>141.51674038539699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45231</v>
      </c>
      <c r="G35" s="111">
        <f>INDEX('Omkostningsindeks og vægte'!G$20:G$445,MATCH($F35,'Omkostningsindeks og vægte'!$F$20:$F$445,0))</f>
        <v>153.13115999999999</v>
      </c>
      <c r="H35" s="111">
        <f>INDEX('Omkostningsindeks og vægte'!H$20:H$445,MATCH($F35,'Omkostningsindeks og vægte'!$F$20:$F$445,0))</f>
        <v>154.10220440881764</v>
      </c>
      <c r="I35" s="111">
        <f>INDEX('Omkostningsindeks og vægte'!I$20:I$445,MATCH($F35,'Omkostningsindeks og vægte'!$F$20:$F$445,0))</f>
        <v>125.41149779291115</v>
      </c>
      <c r="J35" s="111">
        <f>INDEX('Omkostningsindeks og vægte'!J$20:J$445,MATCH($F35,'Omkostningsindeks og vægte'!$F$20:$F$445,0))</f>
        <v>3.81</v>
      </c>
      <c r="K35" s="111">
        <f>INDEX('Omkostningsindeks og vægte'!K$20:K$445,MATCH($F35,'Omkostningsindeks og vægte'!$F$20:$F$445,0))</f>
        <v>254.9</v>
      </c>
      <c r="L35" s="112">
        <f>INDEX('Omkostningsindeks og vægte'!L$20:L$445,MATCH($F35,'Omkostningsindeks og vægte'!$F$20:$F$445,0))</f>
        <v>142.06594761277989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45261</v>
      </c>
      <c r="G36" s="111">
        <f>INDEX('Omkostningsindeks og vægte'!G$20:G$445,MATCH($F36,'Omkostningsindeks og vægte'!$F$20:$F$445,0))</f>
        <v>153.13115999999999</v>
      </c>
      <c r="H36" s="111">
        <f>INDEX('Omkostningsindeks og vægte'!H$20:H$445,MATCH($F36,'Omkostningsindeks og vægte'!$F$20:$F$445,0))</f>
        <v>154.49599198396794</v>
      </c>
      <c r="I36" s="111">
        <f>INDEX('Omkostningsindeks og vægte'!I$20:I$445,MATCH($F36,'Omkostningsindeks og vægte'!$F$20:$F$445,0))</f>
        <v>125.31035948823946</v>
      </c>
      <c r="J36" s="111">
        <f>INDEX('Omkostningsindeks og vægte'!J$20:J$445,MATCH($F36,'Omkostningsindeks og vægte'!$F$20:$F$445,0))</f>
        <v>3.78</v>
      </c>
      <c r="K36" s="111">
        <f>INDEX('Omkostningsindeks og vægte'!K$20:K$445,MATCH($F36,'Omkostningsindeks og vægte'!$F$20:$F$445,0))</f>
        <v>276.60000000000002</v>
      </c>
      <c r="L36" s="112">
        <f>INDEX('Omkostningsindeks og vægte'!L$20:L$445,MATCH($F36,'Omkostningsindeks og vægte'!$F$20:$F$445,0))</f>
        <v>144.62942392685756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45292</v>
      </c>
      <c r="G37" s="111">
        <f>INDEX('Omkostningsindeks og vægte'!G$20:G$445,MATCH($F37,'Omkostningsindeks og vægte'!$F$20:$F$445,0))</f>
        <v>155.05035000000001</v>
      </c>
      <c r="H37" s="111">
        <f>INDEX('Omkostningsindeks og vægte'!H$20:H$445,MATCH($F37,'Omkostningsindeks og vægte'!$F$20:$F$445,0))</f>
        <v>153.97094188376755</v>
      </c>
      <c r="I37" s="111">
        <f>INDEX('Omkostningsindeks og vægte'!I$20:I$445,MATCH($F37,'Omkostningsindeks og vægte'!$F$20:$F$445,0))</f>
        <v>125.2015771995201</v>
      </c>
      <c r="J37" s="111">
        <f>INDEX('Omkostningsindeks og vægte'!J$20:J$445,MATCH($F37,'Omkostningsindeks og vægte'!$F$20:$F$445,0))</f>
        <v>3.51</v>
      </c>
      <c r="K37" s="111">
        <f>INDEX('Omkostningsindeks og vægte'!K$20:K$445,MATCH($F37,'Omkostningsindeks og vægte'!$F$20:$F$445,0))</f>
        <v>255.9</v>
      </c>
      <c r="L37" s="112">
        <f>INDEX('Omkostningsindeks og vægte'!L$20:L$445,MATCH($F37,'Omkostningsindeks og vægte'!$F$20:$F$445,0))</f>
        <v>142.81188843108748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45323</v>
      </c>
      <c r="G38" s="111">
        <f>INDEX('Omkostningsindeks og vægte'!G$20:G$445,MATCH($F38,'Omkostningsindeks og vægte'!$F$20:$F$445,0))</f>
        <v>155.05035000000001</v>
      </c>
      <c r="H38" s="111">
        <f>INDEX('Omkostningsindeks og vægte'!H$20:H$445,MATCH($F38,'Omkostningsindeks og vægte'!$F$20:$F$445,0))</f>
        <v>153.18336673346695</v>
      </c>
      <c r="I38" s="111">
        <f>INDEX('Omkostningsindeks og vægte'!I$20:I$445,MATCH($F38,'Omkostningsindeks og vægte'!$F$20:$F$445,0))</f>
        <v>124.99882160891359</v>
      </c>
      <c r="J38" s="111">
        <f>INDEX('Omkostningsindeks og vægte'!J$20:J$445,MATCH($F38,'Omkostningsindeks og vægte'!$F$20:$F$445,0))</f>
        <v>3.18</v>
      </c>
      <c r="K38" s="111">
        <f>INDEX('Omkostningsindeks og vægte'!K$20:K$445,MATCH($F38,'Omkostningsindeks og vægte'!$F$20:$F$445,0))</f>
        <v>240.3</v>
      </c>
      <c r="L38" s="112">
        <f>INDEX('Omkostningsindeks og vægte'!L$20:L$445,MATCH($F38,'Omkostningsindeks og vægte'!$F$20:$F$445,0))</f>
        <v>140.4663075744017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45352</v>
      </c>
      <c r="G39" s="111">
        <f>INDEX('Omkostningsindeks og vægte'!G$20:G$445,MATCH($F39,'Omkostningsindeks og vægte'!$F$20:$F$445,0))</f>
        <v>155.05035000000001</v>
      </c>
      <c r="H39" s="111">
        <f>INDEX('Omkostningsindeks og vægte'!H$20:H$445,MATCH($F39,'Omkostningsindeks og vægte'!$F$20:$F$445,0))</f>
        <v>154.62725450901803</v>
      </c>
      <c r="I39" s="111">
        <f>INDEX('Omkostningsindeks og vægte'!I$20:I$445,MATCH($F39,'Omkostningsindeks og vægte'!$F$20:$F$445,0))</f>
        <v>123.98504365588104</v>
      </c>
      <c r="J39" s="111">
        <f>INDEX('Omkostningsindeks og vægte'!J$20:J$445,MATCH($F39,'Omkostningsindeks og vægte'!$F$20:$F$445,0))</f>
        <v>3.23</v>
      </c>
      <c r="K39" s="111">
        <f>INDEX('Omkostningsindeks og vægte'!K$20:K$445,MATCH($F39,'Omkostningsindeks og vægte'!$F$20:$F$445,0))</f>
        <v>229</v>
      </c>
      <c r="L39" s="112">
        <f>INDEX('Omkostningsindeks og vægte'!L$20:L$445,MATCH($F39,'Omkostningsindeks og vægte'!$F$20:$F$445,0))</f>
        <v>139.1900071030239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45383</v>
      </c>
      <c r="G40" s="111">
        <f>INDEX('Omkostningsindeks og vægte'!G$20:G$445,MATCH($F40,'Omkostningsindeks og vægte'!$F$20:$F$445,0))</f>
        <v>156.36348000000001</v>
      </c>
      <c r="H40" s="111">
        <f>INDEX('Omkostningsindeks og vægte'!H$20:H$445,MATCH($F40,'Omkostningsindeks og vægte'!$F$20:$F$445,0))</f>
        <v>155.41482965931866</v>
      </c>
      <c r="I40" s="111">
        <f>INDEX('Omkostningsindeks og vægte'!I$20:I$445,MATCH($F40,'Omkostningsindeks og vægte'!$F$20:$F$445,0))</f>
        <v>124.28917704179081</v>
      </c>
      <c r="J40" s="111">
        <f>INDEX('Omkostningsindeks og vægte'!J$20:J$445,MATCH($F40,'Omkostningsindeks og vægte'!$F$20:$F$445,0))</f>
        <v>3.38</v>
      </c>
      <c r="K40" s="111">
        <f>INDEX('Omkostningsindeks og vægte'!K$20:K$445,MATCH($F40,'Omkostningsindeks og vægte'!$F$20:$F$445,0))</f>
        <v>230.9</v>
      </c>
      <c r="L40" s="112">
        <f>INDEX('Omkostningsindeks og vægte'!L$20:L$445,MATCH($F40,'Omkostningsindeks og vægte'!$F$20:$F$445,0))</f>
        <v>140.41310317234257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45413</v>
      </c>
      <c r="G41" s="111">
        <f>INDEX('Omkostningsindeks og vægte'!G$20:G$445,MATCH($F41,'Omkostningsindeks og vægte'!$F$20:$F$445,0))</f>
        <v>156.36348000000001</v>
      </c>
      <c r="H41" s="111">
        <f>INDEX('Omkostningsindeks og vægte'!H$20:H$445,MATCH($F41,'Omkostningsindeks og vægte'!$F$20:$F$445,0))</f>
        <v>155.41482965931866</v>
      </c>
      <c r="I41" s="111">
        <f>INDEX('Omkostningsindeks og vægte'!I$20:I$445,MATCH($F41,'Omkostningsindeks og vægte'!$F$20:$F$445,0))</f>
        <v>123.88366586057779</v>
      </c>
      <c r="J41" s="111">
        <f>INDEX('Omkostningsindeks og vægte'!J$20:J$445,MATCH($F41,'Omkostningsindeks og vægte'!$F$20:$F$445,0))</f>
        <v>3.39</v>
      </c>
      <c r="K41" s="111">
        <f>INDEX('Omkostningsindeks og vægte'!K$20:K$445,MATCH($F41,'Omkostningsindeks og vægte'!$F$20:$F$445,0))</f>
        <v>245.7</v>
      </c>
      <c r="L41" s="112">
        <f>INDEX('Omkostningsindeks og vægte'!L$20:L$445,MATCH($F41,'Omkostningsindeks og vægte'!$F$20:$F$445,0))</f>
        <v>142.15000055028113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45444</v>
      </c>
      <c r="G42" s="111">
        <f>INDEX('Omkostningsindeks og vægte'!G$20:G$445,MATCH($F42,'Omkostningsindeks og vægte'!$F$20:$F$445,0))</f>
        <v>156.36348000000001</v>
      </c>
      <c r="H42" s="111">
        <f>INDEX('Omkostningsindeks og vægte'!H$20:H$445,MATCH($F42,'Omkostningsindeks og vægte'!$F$20:$F$445,0))</f>
        <v>155.54609218436875</v>
      </c>
      <c r="I42" s="111">
        <f>INDEX('Omkostningsindeks og vægte'!I$20:I$445,MATCH($F42,'Omkostningsindeks og vægte'!$F$20:$F$445,0))</f>
        <v>124.39055483709407</v>
      </c>
      <c r="J42" s="111">
        <f>INDEX('Omkostningsindeks og vægte'!J$20:J$445,MATCH($F42,'Omkostningsindeks og vægte'!$F$20:$F$445,0))</f>
        <v>3.43</v>
      </c>
      <c r="K42" s="111">
        <f>INDEX('Omkostningsindeks og vægte'!K$20:K$445,MATCH($F42,'Omkostningsindeks og vægte'!$F$20:$F$445,0))</f>
        <v>256.39999999999998</v>
      </c>
      <c r="L42" s="112">
        <f>INDEX('Omkostningsindeks og vægte'!L$20:L$445,MATCH($F42,'Omkostningsindeks og vægte'!$F$20:$F$445,0))</f>
        <v>143.53019881652432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45474</v>
      </c>
      <c r="G43" s="111">
        <f>INDEX('Omkostningsindeks og vægte'!G$20:G$445,MATCH($F43,'Omkostningsindeks og vægte'!$F$20:$F$445,0))</f>
        <v>157.67660999999998</v>
      </c>
      <c r="H43" s="111">
        <f>INDEX('Omkostningsindeks og vægte'!H$20:H$445,MATCH($F43,'Omkostningsindeks og vægte'!$F$20:$F$445,0))</f>
        <v>155.54609218436875</v>
      </c>
      <c r="I43" s="111">
        <f>INDEX('Omkostningsindeks og vægte'!I$20:I$445,MATCH($F43,'Omkostningsindeks og vægte'!$F$20:$F$445,0))</f>
        <v>124.89744381361034</v>
      </c>
      <c r="J43" s="111">
        <f>INDEX('Omkostningsindeks og vægte'!J$20:J$445,MATCH($F43,'Omkostningsindeks og vægte'!$F$20:$F$445,0))</f>
        <v>3.49</v>
      </c>
      <c r="K43" s="111">
        <f>INDEX('Omkostningsindeks og vægte'!K$20:K$445,MATCH($F43,'Omkostningsindeks og vægte'!$F$20:$F$445,0))</f>
        <v>267.89999999999998</v>
      </c>
      <c r="L43" s="112">
        <f>INDEX('Omkostningsindeks og vægte'!L$20:L$445,MATCH($F43,'Omkostningsindeks og vægte'!$F$20:$F$445,0))</f>
        <v>145.74718682192844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45505</v>
      </c>
      <c r="G44" s="111">
        <f>INDEX('Omkostningsindeks og vægte'!G$20:G$445,MATCH($F44,'Omkostningsindeks og vægte'!$F$20:$F$445,0))</f>
        <v>157.67660999999998</v>
      </c>
      <c r="H44" s="111">
        <f>INDEX('Omkostningsindeks og vægte'!H$20:H$445,MATCH($F44,'Omkostningsindeks og vægte'!$F$20:$F$445,0))</f>
        <v>155.54609218436875</v>
      </c>
      <c r="I44" s="111">
        <f>INDEX('Omkostningsindeks og vægte'!I$20:I$445,MATCH($F44,'Omkostningsindeks og vægte'!$F$20:$F$445,0))</f>
        <v>124.89744381361034</v>
      </c>
      <c r="J44" s="111">
        <f>INDEX('Omkostningsindeks og vægte'!J$20:J$445,MATCH($F44,'Omkostningsindeks og vægte'!$F$20:$F$445,0))</f>
        <v>3.4</v>
      </c>
      <c r="K44" s="111">
        <f>INDEX('Omkostningsindeks og vægte'!K$20:K$445,MATCH($F44,'Omkostningsindeks og vægte'!$F$20:$F$445,0))</f>
        <v>270.10000000000002</v>
      </c>
      <c r="L44" s="112">
        <f>INDEX('Omkostningsindeks og vægte'!L$20:L$445,MATCH($F44,'Omkostningsindeks og vægte'!$F$20:$F$445,0))</f>
        <v>145.8958840366634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45536</v>
      </c>
      <c r="G45" s="111">
        <f>INDEX('Omkostningsindeks og vægte'!G$20:G$445,MATCH($F45,'Omkostningsindeks og vægte'!$F$20:$F$445,0))</f>
        <v>157.67660999999998</v>
      </c>
      <c r="H45" s="111">
        <f>INDEX('Omkostningsindeks og vægte'!H$20:H$445,MATCH($F45,'Omkostningsindeks og vægte'!$F$20:$F$445,0))</f>
        <v>157.25250501002006</v>
      </c>
      <c r="I45" s="111">
        <f>INDEX('Omkostningsindeks og vægte'!I$20:I$445,MATCH($F45,'Omkostningsindeks og vægte'!$F$20:$F$445,0))</f>
        <v>125.10019940421685</v>
      </c>
      <c r="J45" s="111">
        <f>INDEX('Omkostningsindeks og vægte'!J$20:J$445,MATCH($F45,'Omkostningsindeks og vægte'!$F$20:$F$445,0))</f>
        <v>3.12</v>
      </c>
      <c r="K45" s="111">
        <f>INDEX('Omkostningsindeks og vægte'!K$20:K$445,MATCH($F45,'Omkostningsindeks og vægte'!$F$20:$F$445,0))</f>
        <v>268.89999999999998</v>
      </c>
      <c r="L45" s="112">
        <f>INDEX('Omkostningsindeks og vægte'!L$20:L$445,MATCH($F45,'Omkostningsindeks og vægte'!$F$20:$F$445,0))</f>
        <v>145.53781173225281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45566</v>
      </c>
      <c r="G46" s="111">
        <f>INDEX('Omkostningsindeks og vægte'!G$20:G$445,MATCH($F46,'Omkostningsindeks og vægte'!$F$20:$F$445,0))</f>
        <v>162.86760950617284</v>
      </c>
      <c r="H46" s="111">
        <f>INDEX('Omkostningsindeks og vægte'!H$20:H$445,MATCH($F46,'Omkostningsindeks og vægte'!$F$20:$F$445,0))</f>
        <v>156.59619238476955</v>
      </c>
      <c r="I46" s="111">
        <f>INDEX('Omkostningsindeks og vægte'!I$20:I$445,MATCH($F46,'Omkostningsindeks og vægte'!$F$20:$F$445,0))</f>
        <v>125.30295499482335</v>
      </c>
      <c r="J46" s="111">
        <f>INDEX('Omkostningsindeks og vægte'!J$20:J$445,MATCH($F46,'Omkostningsindeks og vægte'!$F$20:$F$445,0))</f>
        <v>3.05</v>
      </c>
      <c r="K46" s="111">
        <f>INDEX('Omkostningsindeks og vægte'!K$20:K$445,MATCH($F46,'Omkostningsindeks og vægte'!$F$20:$F$445,0))</f>
        <v>250.8</v>
      </c>
      <c r="L46" s="112">
        <f>INDEX('Omkostningsindeks og vægte'!L$20:L$445,MATCH($F46,'Omkostningsindeks og vægte'!$F$20:$F$445,0))</f>
        <v>146.13628915832277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45597</v>
      </c>
      <c r="G47" s="111">
        <f>INDEX('Omkostningsindeks og vægte'!G$20:G$445,MATCH($F47,'Omkostningsindeks og vægte'!$F$20:$F$445,0))</f>
        <v>162.86760950617284</v>
      </c>
      <c r="H47" s="111">
        <f>INDEX('Omkostningsindeks og vægte'!H$20:H$445,MATCH($F47,'Omkostningsindeks og vægte'!$F$20:$F$445,0))</f>
        <v>156.07114228456916</v>
      </c>
      <c r="I47" s="111">
        <f>INDEX('Omkostningsindeks og vægte'!I$20:I$445,MATCH($F47,'Omkostningsindeks og vægte'!$F$20:$F$445,0))</f>
        <v>125.2015771995201</v>
      </c>
      <c r="J47" s="111">
        <f>INDEX('Omkostningsindeks og vægte'!J$20:J$445,MATCH($F47,'Omkostningsindeks og vægte'!$F$20:$F$445,0))</f>
        <v>2.82</v>
      </c>
      <c r="K47" s="111">
        <f>INDEX('Omkostningsindeks og vægte'!K$20:K$445,MATCH($F47,'Omkostningsindeks og vægte'!$F$20:$F$445,0))</f>
        <v>249.6</v>
      </c>
      <c r="L47" s="112">
        <f>INDEX('Omkostningsindeks og vægte'!L$20:L$445,MATCH($F47,'Omkostningsindeks og vægte'!$F$20:$F$445,0))</f>
        <v>145.65836023277802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45627</v>
      </c>
      <c r="G48" s="111">
        <f>INDEX('Omkostningsindeks og vægte'!G$20:G$445,MATCH($F48,'Omkostningsindeks og vægte'!$F$20:$F$445,0))</f>
        <v>162.86760950617284</v>
      </c>
      <c r="H48" s="111">
        <f>INDEX('Omkostningsindeks og vægte'!H$20:H$445,MATCH($F48,'Omkostningsindeks og vægte'!$F$20:$F$445,0))</f>
        <v>156.98997995991985</v>
      </c>
      <c r="I48" s="111">
        <f>INDEX('Omkostningsindeks og vægte'!I$20:I$445,MATCH($F48,'Omkostningsindeks og vægte'!$F$20:$F$445,0))</f>
        <v>124.59331042770059</v>
      </c>
      <c r="J48" s="111">
        <f>INDEX('Omkostningsindeks og vægte'!J$20:J$445,MATCH($F48,'Omkostningsindeks og vægte'!$F$20:$F$445,0))</f>
        <v>2.9</v>
      </c>
      <c r="K48" s="111">
        <f>INDEX('Omkostningsindeks og vægte'!K$20:K$445,MATCH($F48,'Omkostningsindeks og vægte'!$F$20:$F$445,0))</f>
        <v>276.5</v>
      </c>
      <c r="L48" s="112">
        <f>INDEX('Omkostningsindeks og vægte'!L$20:L$445,MATCH($F48,'Omkostningsindeks og vægte'!$F$20:$F$445,0))</f>
        <v>148.96863355188691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45658</v>
      </c>
      <c r="G49" s="111">
        <f>INDEX('Omkostningsindeks og vægte'!G$20:G$445,MATCH($F49,'Omkostningsindeks og vægte'!$F$20:$F$445,0))</f>
        <v>161.82940960493826</v>
      </c>
      <c r="H49" s="111">
        <f>INDEX('Omkostningsindeks og vægte'!H$20:H$445,MATCH($F49,'Omkostningsindeks og vægte'!$F$20:$F$445,0))</f>
        <v>156.46492985971946</v>
      </c>
      <c r="I49" s="111">
        <f>INDEX('Omkostningsindeks og vægte'!I$20:I$445,MATCH($F49,'Omkostningsindeks og vægte'!$F$20:$F$445,0))</f>
        <v>124.89744381361034</v>
      </c>
      <c r="J49" s="111">
        <f>INDEX('Omkostningsindeks og vægte'!J$20:J$445,MATCH($F49,'Omkostningsindeks og vægte'!$F$20:$F$445,0))</f>
        <v>2.67</v>
      </c>
      <c r="K49" s="111">
        <f>INDEX('Omkostningsindeks og vægte'!K$20:K$445,MATCH($F49,'Omkostningsindeks og vægte'!$F$20:$F$445,0))</f>
        <v>306.2</v>
      </c>
      <c r="L49" s="112">
        <f>INDEX('Omkostningsindeks og vægte'!L$20:L$445,MATCH($F49,'Omkostningsindeks og vægte'!$F$20:$F$445,0))</f>
        <v>151.63327094957751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45689</v>
      </c>
      <c r="G50" s="111">
        <f>INDEX('Omkostningsindeks og vægte'!G$20:G$445,MATCH($F50,'Omkostningsindeks og vægte'!$F$20:$F$445,0))</f>
        <v>161.82940960493826</v>
      </c>
      <c r="H50" s="111">
        <f>INDEX('Omkostningsindeks og vægte'!H$20:H$445,MATCH($F50,'Omkostningsindeks og vægte'!$F$20:$F$445,0))</f>
        <v>156.07114228456916</v>
      </c>
      <c r="I50" s="111">
        <f>INDEX('Omkostningsindeks og vægte'!I$20:I$445,MATCH($F50,'Omkostningsindeks og vægte'!$F$20:$F$445,0))</f>
        <v>125.20157719952012</v>
      </c>
      <c r="J50" s="111">
        <f>INDEX('Omkostningsindeks og vægte'!J$20:J$445,MATCH($F50,'Omkostningsindeks og vægte'!$F$20:$F$445,0))</f>
        <v>2.82</v>
      </c>
      <c r="K50" s="111">
        <f>INDEX('Omkostningsindeks og vægte'!K$20:K$445,MATCH($F50,'Omkostningsindeks og vægte'!$F$20:$F$445,0))</f>
        <v>294.7</v>
      </c>
      <c r="L50" s="112">
        <f>INDEX('Omkostningsindeks og vægte'!L$20:L$445,MATCH($F50,'Omkostningsindeks og vægte'!$F$20:$F$445,0))</f>
        <v>150.45381674617119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45717</v>
      </c>
      <c r="G51" s="111">
        <f>INDEX('Omkostningsindeks og vægte'!G$20:G$445,MATCH($F51,'Omkostningsindeks og vægte'!$F$20:$F$445,0))</f>
        <v>161.82940960493826</v>
      </c>
      <c r="H51" s="111">
        <f>INDEX('Omkostningsindeks og vægte'!H$20:H$445,MATCH($F51,'Omkostningsindeks og vægte'!$F$20:$F$445,0))</f>
        <v>156.98997995991985</v>
      </c>
      <c r="I51" s="111">
        <f>INDEX('Omkostningsindeks og vægte'!I$20:I$445,MATCH($F51,'Omkostningsindeks og vægte'!$F$20:$F$445,0))</f>
        <v>124.43144447509424</v>
      </c>
      <c r="J51" s="111">
        <f>INDEX('Omkostningsindeks og vægte'!J$20:J$445,MATCH($F51,'Omkostningsindeks og vægte'!$F$20:$F$445,0))</f>
        <v>2.73</v>
      </c>
      <c r="K51" s="111">
        <f>INDEX('Omkostningsindeks og vægte'!K$20:K$445,MATCH($F51,'Omkostningsindeks og vægte'!$F$20:$F$445,0))</f>
        <v>289</v>
      </c>
      <c r="L51" s="112">
        <f>INDEX('Omkostningsindeks og vægte'!L$20:L$445,MATCH($F51,'Omkostningsindeks og vægte'!$F$20:$F$445,0))</f>
        <v>149.65429818292668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45748</v>
      </c>
      <c r="G52" s="111">
        <f>INDEX('Omkostningsindeks og vægte'!G$20:G$445,MATCH($F52,'Omkostningsindeks og vægte'!$F$20:$F$445,0))</f>
        <v>163.25693446913579</v>
      </c>
      <c r="H52" s="111">
        <f>INDEX('Omkostningsindeks og vægte'!H$20:H$445,MATCH($F52,'Omkostningsindeks og vægte'!$F$20:$F$445,0))</f>
        <v>158.56513026052104</v>
      </c>
      <c r="I52" s="111">
        <f>INDEX('Omkostningsindeks og vægte'!I$20:I$445,MATCH($F52,'Omkostningsindeks og vægte'!$F$20:$F$445,0))</f>
        <v>124.21140655382972</v>
      </c>
      <c r="J52" s="111">
        <f>INDEX('Omkostningsindeks og vægte'!J$20:J$445,MATCH($F52,'Omkostningsindeks og vægte'!$F$20:$F$445,0))</f>
        <v>2.69</v>
      </c>
      <c r="K52" s="111">
        <f>INDEX('Omkostningsindeks og vægte'!K$20:K$445,MATCH($F52,'Omkostningsindeks og vægte'!$F$20:$F$445,0))</f>
        <v>288.89999999999998</v>
      </c>
      <c r="L52" s="112">
        <f>INDEX('Omkostningsindeks og vægte'!L$20:L$445,MATCH($F52,'Omkostningsindeks og vægte'!$F$20:$F$445,0))</f>
        <v>150.46947318144126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45778</v>
      </c>
      <c r="G53" s="111">
        <f>INDEX('Omkostningsindeks og vægte'!G$20:G$445,MATCH($F53,'Omkostningsindeks og vægte'!$F$20:$F$445,0))</f>
        <v>163.25693446913579</v>
      </c>
      <c r="H53" s="111">
        <f>INDEX('Omkostningsindeks og vægte'!H$20:H$445,MATCH($F53,'Omkostningsindeks og vægte'!$F$20:$F$445,0))</f>
        <v>157.77755511022045</v>
      </c>
      <c r="I53" s="111">
        <f>INDEX('Omkostningsindeks og vægte'!I$20:I$445,MATCH($F53,'Omkostningsindeks og vægte'!$F$20:$F$445,0))</f>
        <v>124.10138759319744</v>
      </c>
      <c r="J53" s="111">
        <f>INDEX('Omkostningsindeks og vægte'!J$20:J$445,MATCH($F53,'Omkostningsindeks og vægte'!$F$20:$F$445,0))</f>
        <v>2.75</v>
      </c>
      <c r="K53" s="111">
        <f>INDEX('Omkostningsindeks og vægte'!K$20:K$445,MATCH($F53,'Omkostningsindeks og vægte'!$F$20:$F$445,0))</f>
        <v>289.39999999999998</v>
      </c>
      <c r="L53" s="112">
        <f>INDEX('Omkostningsindeks og vægte'!L$20:L$445,MATCH($F53,'Omkostningsindeks og vægte'!$F$20:$F$445,0))</f>
        <v>150.53972059733275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45809</v>
      </c>
      <c r="G54" s="111">
        <f>INDEX('Omkostningsindeks og vægte'!G$20:G$445,MATCH($F54,'Omkostningsindeks og vægte'!$F$20:$F$445,0))</f>
        <v>163.25693446913579</v>
      </c>
      <c r="H54" s="111">
        <f>INDEX('Omkostningsindeks og vægte'!H$20:H$445,MATCH($F54,'Omkostningsindeks og vægte'!$F$20:$F$445,0))</f>
        <v>157.90881763527054</v>
      </c>
      <c r="I54" s="111">
        <f>INDEX('Omkostningsindeks og vægte'!I$20:I$445,MATCH($F54,'Omkostningsindeks og vægte'!$F$20:$F$445,0))</f>
        <v>126.08172888457825</v>
      </c>
      <c r="J54" s="111">
        <f>INDEX('Omkostningsindeks og vægte'!J$20:J$445,MATCH($F54,'Omkostningsindeks og vægte'!$F$20:$F$445,0))</f>
        <v>2.61</v>
      </c>
      <c r="K54" s="111">
        <f>INDEX('Omkostningsindeks og vægte'!K$20:K$445,MATCH($F54,'Omkostningsindeks og vægte'!$F$20:$F$445,0))</f>
        <v>289.60000000000002</v>
      </c>
      <c r="L54" s="112">
        <f>INDEX('Omkostningsindeks og vægte'!L$20:L$445,MATCH($F54,'Omkostningsindeks og vægte'!$F$20:$F$445,0))</f>
        <v>150.58007504455844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45839</v>
      </c>
      <c r="G55" s="111">
        <f>INDEX('Omkostningsindeks og vægte'!G$20:G$445,MATCH($F55,'Omkostningsindeks og vægte'!$F$20:$F$445,0))</f>
        <v>163.90580940740739</v>
      </c>
      <c r="H55" s="111">
        <f>INDEX('Omkostningsindeks og vægte'!H$20:H$445,MATCH($F55,'Omkostningsindeks og vægte'!$F$20:$F$445,0))</f>
        <v>158.04008016032066</v>
      </c>
      <c r="I55" s="111">
        <f>INDEX('Omkostningsindeks og vægte'!I$20:I$445,MATCH($F55,'Omkostningsindeks og vægte'!$F$20:$F$445,0))</f>
        <v>126.41178576647506</v>
      </c>
      <c r="J55" s="111">
        <f>INDEX('Omkostningsindeks og vægte'!J$20:J$445,MATCH($F55,'Omkostningsindeks og vægte'!$F$20:$F$445,0))</f>
        <v>2.67</v>
      </c>
      <c r="K55" s="111">
        <f>INDEX('Omkostningsindeks og vægte'!K$20:K$445,MATCH($F55,'Omkostningsindeks og vægte'!$F$20:$F$445,0))</f>
        <v>285.10000000000002</v>
      </c>
      <c r="L55" s="112">
        <f>INDEX('Omkostningsindeks og vægte'!L$20:L$445,MATCH($F55,'Omkostningsindeks og vægte'!$F$20:$F$445,0))</f>
        <v>150.51801097057159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45870</v>
      </c>
      <c r="G56" s="111">
        <f>INDEX('Omkostningsindeks og vægte'!G$20:G$445,MATCH($F56,'Omkostningsindeks og vægte'!$F$20:$F$445,0))</f>
        <v>163.90580940740739</v>
      </c>
      <c r="H56" s="111">
        <f>INDEX('Omkostningsindeks og vægte'!H$20:H$445,MATCH($F56,'Omkostningsindeks og vægte'!$F$20:$F$445,0))</f>
        <v>158.43386773547095</v>
      </c>
      <c r="I56" s="111">
        <f>INDEX('Omkostningsindeks og vægte'!I$20:I$445,MATCH($F56,'Omkostningsindeks og vægte'!$F$20:$F$445,0))</f>
        <v>125.86169096331372</v>
      </c>
      <c r="J56" s="111">
        <f>INDEX('Omkostningsindeks og vægte'!J$20:J$445,MATCH($F56,'Omkostningsindeks og vægte'!$F$20:$F$445,0))</f>
        <v>2.75</v>
      </c>
      <c r="K56" s="111">
        <f>INDEX('Omkostningsindeks og vægte'!K$20:K$445,MATCH($F56,'Omkostningsindeks og vægte'!$F$20:$F$445,0))</f>
        <v>291.10000000000002</v>
      </c>
      <c r="L56" s="112">
        <f>INDEX('Omkostningsindeks og vægte'!L$20:L$445,MATCH($F56,'Omkostningsindeks og vægte'!$F$20:$F$445,0))</f>
        <v>151.3092137856332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45901</v>
      </c>
      <c r="G57" s="111">
        <f>INDEX('Omkostningsindeks og vægte'!G$20:G$445,MATCH($F57,'Omkostningsindeks og vægte'!$F$20:$F$445,0))</f>
        <v>163.90580940740739</v>
      </c>
      <c r="H57" s="111">
        <f>INDEX('Omkostningsindeks og vægte'!H$20:H$445,MATCH($F57,'Omkostningsindeks og vægte'!$F$20:$F$445,0))</f>
        <v>160.79659318637275</v>
      </c>
      <c r="I57" s="111">
        <f>INDEX('Omkostningsindeks og vægte'!I$20:I$445,MATCH($F57,'Omkostningsindeks og vægte'!$F$20:$F$445,0))</f>
        <v>126.30176680584279</v>
      </c>
      <c r="J57" s="111">
        <f>INDEX('Omkostningsindeks og vægte'!J$20:J$445,MATCH($F57,'Omkostningsindeks og vægte'!$F$20:$F$445,0))</f>
        <v>2.69</v>
      </c>
      <c r="K57" s="111">
        <f>INDEX('Omkostningsindeks og vægte'!K$20:K$445,MATCH($F57,'Omkostningsindeks og vægte'!$F$20:$F$445,0))</f>
        <v>281.7</v>
      </c>
      <c r="L57" s="112">
        <f>INDEX('Omkostningsindeks og vægte'!L$20:L$445,MATCH($F57,'Omkostningsindeks og vægte'!$F$20:$F$445,0))</f>
        <v>150.31913617569342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45931</v>
      </c>
      <c r="G58" s="113">
        <f>INDEX('Omkostningsindeks og vægte'!G$20:G$445,MATCH($F58,'Omkostningsindeks og vægte'!$F$20:$F$445,0))</f>
        <v>167.53950906172838</v>
      </c>
      <c r="H58" s="111">
        <f>INDEX('Omkostningsindeks og vægte'!H$20:H$445,MATCH($F58,'Omkostningsindeks og vægte'!$F$20:$F$445,0))</f>
        <v>159.74649298597197</v>
      </c>
      <c r="I58" s="111">
        <f>INDEX('Omkostningsindeks og vægte'!I$20:I$445,MATCH($F58,'Omkostningsindeks og vægte'!$F$20:$F$445,0))</f>
        <v>124.65148239635877</v>
      </c>
      <c r="J58" s="111">
        <f>INDEX('Omkostningsindeks og vægte'!J$20:J$445,MATCH($F58,'Omkostningsindeks og vægte'!$F$20:$F$445,0))</f>
        <v>2.73</v>
      </c>
      <c r="K58" s="111">
        <f>INDEX('Omkostningsindeks og vægte'!K$20:K$445,MATCH($F58,'Omkostningsindeks og vægte'!$F$20:$F$445,0))</f>
        <v>277.3</v>
      </c>
      <c r="L58" s="112">
        <f>INDEX('Omkostningsindeks og vægte'!L$20:L$445,MATCH($F58,'Omkostningsindeks og vægte'!$F$20:$F$445,0))</f>
        <v>151.62751429430176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45962</v>
      </c>
      <c r="G59" s="111">
        <f>INDEX('Omkostningsindeks og vægte'!G$20:G$445,MATCH($F59,'Omkostningsindeks og vægte'!$F$20:$F$445,0))</f>
        <v>167.53950906172838</v>
      </c>
      <c r="H59" s="111">
        <f>INDEX('Omkostningsindeks og vægte'!H$20:H$445,MATCH($F59,'Omkostningsindeks og vægte'!$F$20:$F$445,0))</f>
        <v>159.61523046092185</v>
      </c>
      <c r="I59" s="111">
        <f>INDEX('Omkostningsindeks og vægte'!I$20:I$445,MATCH($F59,'Omkostningsindeks og vægte'!$F$20:$F$445,0))</f>
        <v>124.65148239635877</v>
      </c>
      <c r="J59" s="111">
        <f>INDEX('Omkostningsindeks og vægte'!J$20:J$445,MATCH($F59,'Omkostningsindeks og vægte'!$F$20:$F$445,0))</f>
        <v>2.76</v>
      </c>
      <c r="K59" s="111">
        <f>INDEX('Omkostningsindeks og vægte'!K$20:K$445,MATCH($F59,'Omkostningsindeks og vægte'!$F$20:$F$445,0))</f>
        <v>288.7</v>
      </c>
      <c r="L59" s="112">
        <f>INDEX('Omkostningsindeks og vægte'!L$20:L$445,MATCH($F59,'Omkostningsindeks og vægte'!$F$20:$F$445,0))</f>
        <v>153.01330122387435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45992</v>
      </c>
      <c r="G60" s="111">
        <f>INDEX('Omkostningsindeks og vægte'!G$20:G$445,MATCH($F60,'Omkostningsindeks og vægte'!$F$20:$F$445,0))</f>
        <v>167.53950906172838</v>
      </c>
      <c r="H60" s="111">
        <f>INDEX('Omkostningsindeks og vægte'!H$20:H$445,MATCH($F60,'Omkostningsindeks og vægte'!$F$20:$F$445,0))</f>
        <v>160.27154308617236</v>
      </c>
      <c r="I60" s="111">
        <f>INDEX('Omkostningsindeks og vægte'!I$20:I$445,MATCH($F60,'Omkostningsindeks og vægte'!$F$20:$F$445,0))</f>
        <v>126.30176680584279</v>
      </c>
      <c r="J60" s="111">
        <f>INDEX('Omkostningsindeks og vægte'!J$20:J$445,MATCH($F60,'Omkostningsindeks og vægte'!$F$20:$F$445,0))</f>
        <v>2.68</v>
      </c>
      <c r="K60" s="111">
        <f>INDEX('Omkostningsindeks og vægte'!K$20:K$445,MATCH($F60,'Omkostningsindeks og vægte'!$F$20:$F$445,0))</f>
        <v>300.39999999999998</v>
      </c>
      <c r="L60" s="112">
        <f>INDEX('Omkostningsindeks og vægte'!L$20:L$445,MATCH($F60,'Omkostningsindeks og vægte'!$F$20:$F$445,0))</f>
        <v>154.50394979881492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46023</v>
      </c>
      <c r="G61" s="111">
        <f>INDEX('Omkostningsindeks og vægte'!G$20:G$445,MATCH($F61,'Omkostningsindeks og vægte'!$F$20:$F$445,0))</f>
        <v>167.02040911111109</v>
      </c>
      <c r="H61" s="111">
        <f>INDEX('Omkostningsindeks og vægte'!H$20:H$445,MATCH($F61,'Omkostningsindeks og vægte'!$F$20:$F$445,0))</f>
        <v>159.74649298597197</v>
      </c>
      <c r="I61" s="111">
        <f>INDEX('Omkostningsindeks og vægte'!I$20:I$445,MATCH($F61,'Omkostningsindeks og vægte'!$F$20:$F$445,0))</f>
        <v>125.42161512078465</v>
      </c>
      <c r="J61" s="111">
        <f>INDEX('Omkostningsindeks og vægte'!J$20:J$445,MATCH($F61,'Omkostningsindeks og vægte'!$F$20:$F$445,0))</f>
        <v>2.69</v>
      </c>
      <c r="K61" s="111">
        <f>INDEX('Omkostningsindeks og vægte'!K$20:K$445,MATCH($F61,'Omkostningsindeks og vægte'!$F$20:$F$445,0))</f>
        <v>294.5</v>
      </c>
      <c r="L61" s="112">
        <f>INDEX('Omkostningsindeks og vægte'!L$20:L$445,MATCH($F61,'Omkostningsindeks og vægte'!$F$20:$F$445,0))</f>
        <v>153.40940534757593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46054</v>
      </c>
      <c r="G62" s="111">
        <f>INDEX('Omkostningsindeks og vægte'!G$20:G$445,MATCH($F62,'Omkostningsindeks og vægte'!$F$20:$F$445,0))</f>
        <v>167.02040911111109</v>
      </c>
      <c r="H62" s="111">
        <f>INDEX('Omkostningsindeks og vægte'!H$20:H$445,MATCH($F62,'Omkostningsindeks og vægte'!$F$20:$F$445,0))</f>
        <v>159.09018036072146</v>
      </c>
      <c r="I62" s="111">
        <f>INDEX('Omkostningsindeks og vægte'!I$20:I$445,MATCH($F62,'Omkostningsindeks og vægte'!$F$20:$F$445,0))</f>
        <v>124.32142551446198</v>
      </c>
      <c r="J62" s="111">
        <f>INDEX('Omkostningsindeks og vægte'!J$20:J$445,MATCH($F62,'Omkostningsindeks og vægte'!$F$20:$F$445,0))</f>
        <v>2.79</v>
      </c>
      <c r="K62" s="111">
        <f>INDEX('Omkostningsindeks og vægte'!K$20:K$445,MATCH($F62,'Omkostningsindeks og vægte'!$F$20:$F$445,0))</f>
        <v>286.7</v>
      </c>
      <c r="L62" s="112">
        <f>INDEX('Omkostningsindeks og vægte'!L$20:L$445,MATCH($F62,'Omkostningsindeks og vægte'!$F$20:$F$445,0))</f>
        <v>152.45918687954776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46082</v>
      </c>
      <c r="G63" s="111">
        <f>INDEX('Omkostningsindeks og vægte'!G$20:G$445,MATCH($F63,'Omkostningsindeks og vægte'!$F$20:$F$445,0))</f>
        <v>167.02040911111109</v>
      </c>
      <c r="H63" s="111">
        <f>INDEX('Omkostningsindeks og vægte'!H$20:H$445,MATCH($F63,'Omkostningsindeks og vægte'!$F$20:$F$445,0))</f>
        <v>158.18427224078528</v>
      </c>
      <c r="I63" s="111">
        <f>INDEX('Omkostningsindeks og vægte'!I$20:I$445,MATCH($F63,'Omkostningsindeks og vægte'!$F$20:$F$445,0))</f>
        <v>123.11121694750705</v>
      </c>
      <c r="J63" s="111">
        <f>INDEX('Omkostningsindeks og vægte'!J$20:J$445,MATCH($F63,'Omkostningsindeks og vægte'!$F$20:$F$445,0))</f>
        <v>2.76</v>
      </c>
      <c r="K63" s="111">
        <f>INDEX('Omkostningsindeks og vægte'!K$20:K$445,MATCH($F63,'Omkostningsindeks og vægte'!$F$20:$F$445,0))</f>
        <v>279</v>
      </c>
      <c r="L63" s="112">
        <f>INDEX('Omkostningsindeks og vægte'!L$20:L$445,MATCH($F63,'Omkostningsindeks og vægte'!$F$20:$F$445,0))</f>
        <v>151.32986572922934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46113</v>
      </c>
      <c r="G64" s="111">
        <f>INDEX('Omkostningsindeks og vægte'!G$20:G$445,MATCH($F64,'Omkostningsindeks og vægte'!$F$20:$F$445,0))</f>
        <v>168.05860901234567</v>
      </c>
      <c r="H64" s="111">
        <f>INDEX('Omkostningsindeks og vægte'!H$20:H$445,MATCH($F64,'Omkostningsindeks og vægte'!$F$20:$F$445,0))</f>
        <v>159.78947785681257</v>
      </c>
      <c r="I64" s="111">
        <f>INDEX('Omkostningsindeks og vægte'!I$20:I$445,MATCH($F64,'Omkostningsindeks og vægte'!$F$20:$F$445,0))</f>
        <v>123.66131175066837</v>
      </c>
      <c r="J64" s="111">
        <f>INDEX('Omkostningsindeks og vægte'!J$20:J$445,MATCH($F64,'Omkostningsindeks og vægte'!$F$20:$F$445,0))</f>
        <v>2.67</v>
      </c>
      <c r="K64" s="111">
        <f>INDEX('Omkostningsindeks og vægte'!K$20:K$445,MATCH($F64,'Omkostningsindeks og vægte'!$F$20:$F$445,0))</f>
        <v>288.7</v>
      </c>
      <c r="L64" s="112">
        <f>INDEX('Omkostningsindeks og vægte'!L$20:L$445,MATCH($F64,'Omkostningsindeks og vægte'!$F$20:$F$445,0))</f>
        <v>153.10718142536976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46143</v>
      </c>
      <c r="G65" s="111">
        <f>INDEX('Omkostningsindeks og vægte'!G$20:G$445,MATCH($F65,'Omkostningsindeks og vægte'!$F$20:$F$445,0))</f>
        <v>168.05860901234567</v>
      </c>
      <c r="H65" s="111">
        <f>INDEX('Omkostningsindeks og vægte'!H$20:H$445,MATCH($F65,'Omkostningsindeks og vægte'!$F$20:$F$445,0))</f>
        <v>159.7259053571679</v>
      </c>
      <c r="I65" s="111">
        <f>INDEX('Omkostningsindeks og vægte'!I$20:I$445,MATCH($F65,'Omkostningsindeks og vægte'!$F$20:$F$445,0))</f>
        <v>125.64165304204919</v>
      </c>
      <c r="J65" s="111">
        <f>INDEX('Omkostningsindeks og vægte'!J$20:J$445,MATCH($F65,'Omkostningsindeks og vægte'!$F$20:$F$445,0))</f>
        <v>3.11</v>
      </c>
      <c r="K65" s="111">
        <f>INDEX('Omkostningsindeks og vægte'!K$20:K$445,MATCH($F65,'Omkostningsindeks og vægte'!$F$20:$F$445,0))</f>
        <v>305.3</v>
      </c>
      <c r="L65" s="112">
        <f>INDEX('Omkostningsindeks og vægte'!L$20:L$445,MATCH($F65,'Omkostningsindeks og vægte'!$F$20:$F$445,0))</f>
        <v>155.81598150675859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46174</v>
      </c>
      <c r="G66" s="116">
        <f>INDEX('Omkostningsindeks og vægte'!G$20:G$445,MATCH($F66,'Omkostningsindeks og vægte'!$F$20:$F$445,0))</f>
        <v>168.05860901234567</v>
      </c>
      <c r="H66" s="116">
        <f>INDEX('Omkostningsindeks og vægte'!H$20:H$445,MATCH($F66,'Omkostningsindeks og vægte'!$F$20:$F$445,0))</f>
        <v>160.10734035503575</v>
      </c>
      <c r="I66" s="116">
        <f>INDEX('Omkostningsindeks og vægte'!I$20:I$445,MATCH($F66,'Omkostningsindeks og vægte'!$F$20:$F$445,0))</f>
        <v>123.22123590813931</v>
      </c>
      <c r="J66" s="116">
        <f>INDEX('Omkostningsindeks og vægte'!J$20:J$445,MATCH($F66,'Omkostningsindeks og vægte'!$F$20:$F$445,0))</f>
        <v>3.11</v>
      </c>
      <c r="K66" s="116">
        <f>INDEX('Omkostningsindeks og vægte'!K$20:K$445,MATCH($F66,'Omkostningsindeks og vægte'!$F$20:$F$445,0))</f>
        <v>305</v>
      </c>
      <c r="L66" s="117">
        <f>INDEX('Omkostningsindeks og vægte'!L$20:L$445,MATCH($F66,'Omkostningsindeks og vægte'!$F$20:$F$445,0))</f>
        <v>155.58234345749838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46204</v>
      </c>
      <c r="G67" s="118">
        <v>168.66716563930586</v>
      </c>
      <c r="H67" s="118">
        <v>160.28341801766672</v>
      </c>
      <c r="I67" s="118">
        <v>123.70892070985192</v>
      </c>
      <c r="J67" s="118">
        <v>3.0657142857142858</v>
      </c>
      <c r="K67" s="118">
        <v>297.99092466387498</v>
      </c>
      <c r="L67" s="118">
        <v>155.08584191714968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46235</v>
      </c>
      <c r="G68" s="118">
        <v>169.27792590921177</v>
      </c>
      <c r="H68" s="118">
        <v>160.45968932128386</v>
      </c>
      <c r="I68" s="118">
        <v>124.19853566965838</v>
      </c>
      <c r="J68" s="118">
        <v>3.0214285714285718</v>
      </c>
      <c r="K68" s="118">
        <v>291.14292190829906</v>
      </c>
      <c r="L68" s="118">
        <v>154.60992548106032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46266</v>
      </c>
      <c r="G69" s="118">
        <v>169.89089780166961</v>
      </c>
      <c r="H69" s="118">
        <v>160.63615447884337</v>
      </c>
      <c r="I69" s="118">
        <v>124.69008842673516</v>
      </c>
      <c r="J69" s="118">
        <v>2.9771428571428578</v>
      </c>
      <c r="K69" s="118">
        <v>284.45229019277502</v>
      </c>
      <c r="L69" s="118">
        <v>154.15415862107935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46296</v>
      </c>
      <c r="G70" s="118">
        <v>170.50608932518048</v>
      </c>
      <c r="H70" s="118">
        <v>160.81281370353565</v>
      </c>
      <c r="I70" s="118">
        <v>125.18358665049306</v>
      </c>
      <c r="J70" s="118">
        <v>2.9328571428571437</v>
      </c>
      <c r="K70" s="118">
        <v>279.61767910504608</v>
      </c>
      <c r="L70" s="118">
        <v>153.92076667643846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46327</v>
      </c>
      <c r="G71" s="118">
        <v>171.12350851724509</v>
      </c>
      <c r="H71" s="118">
        <v>160.98966720878556</v>
      </c>
      <c r="I71" s="118">
        <v>125.67903804069687</v>
      </c>
      <c r="J71" s="118">
        <v>2.8885714285714297</v>
      </c>
      <c r="K71" s="118">
        <v>274.86523808651839</v>
      </c>
      <c r="L71" s="118">
        <v>153.69858213065697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46357</v>
      </c>
      <c r="G72" s="118">
        <v>171.74316344446871</v>
      </c>
      <c r="H72" s="118">
        <v>161.1667152082527</v>
      </c>
      <c r="I72" s="118">
        <v>126.17645032758548</v>
      </c>
      <c r="J72" s="118">
        <v>2.8442857142857156</v>
      </c>
      <c r="K72" s="118">
        <v>270.19357055737402</v>
      </c>
      <c r="L72" s="118">
        <v>153.4874439122197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46388</v>
      </c>
      <c r="G73" s="118">
        <v>172.1806515695389</v>
      </c>
      <c r="H73" s="118">
        <v>161.39327481736282</v>
      </c>
      <c r="I73" s="118">
        <v>126.35382248056499</v>
      </c>
      <c r="J73" s="118">
        <v>2.8526190476190489</v>
      </c>
      <c r="K73" s="118">
        <v>267.32907073144452</v>
      </c>
      <c r="L73" s="118">
        <v>153.43075305672667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46419</v>
      </c>
      <c r="G74" s="118">
        <v>172.61925412534239</v>
      </c>
      <c r="H74" s="118">
        <v>161.62015291193947</v>
      </c>
      <c r="I74" s="118">
        <v>126.53144397389738</v>
      </c>
      <c r="J74" s="118">
        <v>2.8609523809523822</v>
      </c>
      <c r="K74" s="118">
        <v>264.4949393529796</v>
      </c>
      <c r="L74" s="118">
        <v>153.37833837063164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46447</v>
      </c>
      <c r="G75" s="118">
        <v>173.0589739507125</v>
      </c>
      <c r="H75" s="118">
        <v>161.84734993969261</v>
      </c>
      <c r="I75" s="118">
        <v>126.70931515809211</v>
      </c>
      <c r="J75" s="118">
        <v>2.8692857142857155</v>
      </c>
      <c r="K75" s="118">
        <v>261.69085446608563</v>
      </c>
      <c r="L75" s="118">
        <v>153.33016315776646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46478</v>
      </c>
      <c r="G76" s="118">
        <v>173.49981389171398</v>
      </c>
      <c r="H76" s="118">
        <v>162.07486634896151</v>
      </c>
      <c r="I76" s="118">
        <v>126.88743638415133</v>
      </c>
      <c r="J76" s="118">
        <v>2.8776190476190489</v>
      </c>
      <c r="K76" s="118">
        <v>259.88515656859209</v>
      </c>
      <c r="L76" s="118">
        <v>153.40150768482405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46508</v>
      </c>
      <c r="G77" s="118">
        <v>173.94177680166152</v>
      </c>
      <c r="H77" s="118">
        <v>162.30270258871579</v>
      </c>
      <c r="I77" s="118">
        <v>127.0658080035706</v>
      </c>
      <c r="J77" s="118">
        <v>2.8859523809523822</v>
      </c>
      <c r="K77" s="118">
        <v>258.09191820050654</v>
      </c>
      <c r="L77" s="118">
        <v>153.47500127523244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46539</v>
      </c>
      <c r="G78" s="26">
        <v>174.38486554113814</v>
      </c>
      <c r="H78" s="26">
        <v>162.53085910855614</v>
      </c>
      <c r="I78" s="26">
        <v>127.24443036833961</v>
      </c>
      <c r="J78" s="26">
        <v>2.8942857142857155</v>
      </c>
      <c r="K78" s="26">
        <v>256.31105338959998</v>
      </c>
      <c r="L78" s="26">
        <v>153.55063533840149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46569</v>
      </c>
      <c r="G79" s="26">
        <v>174.82908297801373</v>
      </c>
      <c r="H79" s="26">
        <v>162.75933635871533</v>
      </c>
      <c r="I79" s="26">
        <v>127.42330383094286</v>
      </c>
      <c r="J79" s="26">
        <v>2.9026190476190488</v>
      </c>
      <c r="K79" s="26">
        <v>255.06357569249454</v>
      </c>
      <c r="L79" s="26">
        <v>153.6904369460531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46600</v>
      </c>
      <c r="G80" s="26">
        <v>175.27443198746366</v>
      </c>
      <c r="H80" s="26">
        <v>162.98813479005898</v>
      </c>
      <c r="I80" s="26">
        <v>127.60242874436035</v>
      </c>
      <c r="J80" s="26">
        <v>2.9109523809523821</v>
      </c>
      <c r="K80" s="26">
        <v>253.82216952677331</v>
      </c>
      <c r="L80" s="26">
        <v>153.83163208605427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46631</v>
      </c>
      <c r="G81" s="26">
        <v>175.72091545198731</v>
      </c>
      <c r="H81" s="26">
        <v>163.21725485408652</v>
      </c>
      <c r="I81" s="26">
        <v>127.78180546206829</v>
      </c>
      <c r="J81" s="26">
        <v>2.9192857142857154</v>
      </c>
      <c r="K81" s="26">
        <v>252.58680534201352</v>
      </c>
      <c r="L81" s="26">
        <v>153.97421889707434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46661</v>
      </c>
      <c r="G82" s="26">
        <v>176.16853626142677</v>
      </c>
      <c r="H82" s="26">
        <v>163.44669700293213</v>
      </c>
      <c r="I82" s="26">
        <v>127.96143433803977</v>
      </c>
      <c r="J82" s="26">
        <v>2.9276190476190487</v>
      </c>
      <c r="K82" s="26">
        <v>251.61549308102428</v>
      </c>
      <c r="L82" s="26">
        <v>154.14891450921883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46692</v>
      </c>
      <c r="G83" s="26">
        <v>176.61729731298553</v>
      </c>
      <c r="H83" s="26">
        <v>163.67646168936554</v>
      </c>
      <c r="I83" s="26">
        <v>128.14131572674549</v>
      </c>
      <c r="J83" s="26">
        <v>2.935952380952382</v>
      </c>
      <c r="K83" s="26">
        <v>250.64791596173049</v>
      </c>
      <c r="L83" s="26">
        <v>154.32473049426434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46722</v>
      </c>
      <c r="G84" s="26">
        <v>177.06720151124728</v>
      </c>
      <c r="H84" s="26">
        <v>163.90654936679294</v>
      </c>
      <c r="I84" s="26">
        <v>128.32144998315442</v>
      </c>
      <c r="J84" s="26">
        <v>2.9442857142857153</v>
      </c>
      <c r="K84" s="26">
        <v>249.68405962079703</v>
      </c>
      <c r="L84" s="26">
        <v>154.50166681133848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59" zoomScale="60" zoomScaleNormal="100" workbookViewId="0">
      <selection activeCell="V267" sqref="V267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>
        <v>0.99999999999999989</v>
      </c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>
        <v>0.99999999999999989</v>
      </c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>
        <v>0.99999999999999989</v>
      </c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>
        <v>0.99999999999999989</v>
      </c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>
        <v>0.99999999999999989</v>
      </c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>
        <v>0.99999999999999989</v>
      </c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>
        <v>0.99999999999999989</v>
      </c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cm="1">
        <f t="array" ref="H268">IF(H509="","",
H509*LOOKUP($F268,_xlfn._xlws.FILTER($F$454:$F$463,H$454:H$463&lt;&gt;""),_xlfn._xlws.FILTER(H$454:H$463,H$454:H$463&lt;&gt;"")))</f>
        <v>158.18427224078528</v>
      </c>
      <c r="I268" s="35" cm="1">
        <f t="array" ref="I268">IF(I509="","",
I509*LOOKUP($F268,_xlfn._xlws.FILTER($F$454:$F$463,I$454:I$463&lt;&gt;""),_xlfn._xlws.FILTER(I$454:I$463,I$454:I$463&lt;&gt;"")))</f>
        <v>123.11121694750705</v>
      </c>
      <c r="J268" s="36">
        <f t="shared" si="11"/>
        <v>2.76</v>
      </c>
      <c r="K268" s="37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8">
        <f t="shared" si="12"/>
        <v>151.32986572922934</v>
      </c>
      <c r="M268" s="29">
        <f t="shared" si="5"/>
        <v>-7.4073670038043993E-3</v>
      </c>
      <c r="N268" s="6"/>
      <c r="O268" s="25">
        <v>46082</v>
      </c>
      <c r="P268" s="39">
        <f t="shared" si="6"/>
        <v>0.60977037597633743</v>
      </c>
      <c r="Q268" s="39">
        <f t="shared" si="7"/>
        <v>7.2401348776561417E-2</v>
      </c>
      <c r="R268" s="39">
        <f t="shared" si="8"/>
        <v>7.5404325085574347E-2</v>
      </c>
      <c r="S268" s="39">
        <f t="shared" si="9"/>
        <v>2.2941262099705866E-2</v>
      </c>
      <c r="T268" s="39">
        <f t="shared" si="10"/>
        <v>0.21948268806182111</v>
      </c>
      <c r="U268" s="29">
        <v>0.99999999999999989</v>
      </c>
      <c r="V268" s="6"/>
      <c r="W268" s="6"/>
    </row>
    <row r="269" spans="5:23" ht="13.5" customHeight="1">
      <c r="E269" s="6"/>
      <c r="F269" s="25">
        <v>46113</v>
      </c>
      <c r="G269" s="35" cm="1">
        <f t="array" ref="G269">IF(G510="","",
G510*LOOKUP($F269,_xlfn._xlws.FILTER($F$454:$F$463,G$454:G$463&lt;&gt;""),_xlfn._xlws.FILTER(G$454:G$463,G$454:G$463&lt;&gt;"")))</f>
        <v>168.05860901234567</v>
      </c>
      <c r="H269" s="35" cm="1">
        <f t="array" ref="H269">IF(H510="","",
H510*LOOKUP($F269,_xlfn._xlws.FILTER($F$454:$F$463,H$454:H$463&lt;&gt;""),_xlfn._xlws.FILTER(H$454:H$463,H$454:H$463&lt;&gt;"")))</f>
        <v>159.78947785681257</v>
      </c>
      <c r="I269" s="35" cm="1">
        <f t="array" ref="I269">IF(I510="","",
I510*LOOKUP($F269,_xlfn._xlws.FILTER($F$454:$F$463,I$454:I$463&lt;&gt;""),_xlfn._xlws.FILTER(I$454:I$463,I$454:I$463&lt;&gt;"")))</f>
        <v>123.66131175066837</v>
      </c>
      <c r="J269" s="36">
        <f t="shared" si="11"/>
        <v>2.67</v>
      </c>
      <c r="K269" s="37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8">
        <f t="shared" si="12"/>
        <v>153.10718142536976</v>
      </c>
      <c r="M269" s="29">
        <f t="shared" si="5"/>
        <v>1.1744645959843369E-2</v>
      </c>
      <c r="N269" s="6"/>
      <c r="O269" s="25">
        <v>46113</v>
      </c>
      <c r="P269" s="39">
        <f t="shared" si="6"/>
        <v>0.60643830918586883</v>
      </c>
      <c r="Q269" s="39">
        <f t="shared" si="7"/>
        <v>7.2287069482358204E-2</v>
      </c>
      <c r="R269" s="39">
        <f t="shared" si="8"/>
        <v>7.4862024392450599E-2</v>
      </c>
      <c r="S269" s="39">
        <f t="shared" si="9"/>
        <v>2.1935552171828014E-2</v>
      </c>
      <c r="T269" s="39">
        <f t="shared" si="10"/>
        <v>0.22447704476749439</v>
      </c>
      <c r="U269" s="29">
        <v>0.99999999999999989</v>
      </c>
      <c r="V269" s="6"/>
      <c r="W269" s="6"/>
    </row>
    <row r="270" spans="5:23" ht="13.5" customHeight="1">
      <c r="E270" s="6"/>
      <c r="F270" s="25">
        <v>46143</v>
      </c>
      <c r="G270" s="35" cm="1">
        <f t="array" ref="G270">IF(G511="","",
G511*LOOKUP($F270,_xlfn._xlws.FILTER($F$454:$F$463,G$454:G$463&lt;&gt;""),_xlfn._xlws.FILTER(G$454:G$463,G$454:G$463&lt;&gt;"")))</f>
        <v>168.05860901234567</v>
      </c>
      <c r="H270" s="35" cm="1">
        <f t="array" ref="H270">IF(H511="","",
H511*LOOKUP($F270,_xlfn._xlws.FILTER($F$454:$F$463,H$454:H$463&lt;&gt;""),_xlfn._xlws.FILTER(H$454:H$463,H$454:H$463&lt;&gt;"")))</f>
        <v>159.7259053571679</v>
      </c>
      <c r="I270" s="35" cm="1">
        <f t="array" ref="I270">IF(I511="","",
I511*LOOKUP($F270,_xlfn._xlws.FILTER($F$454:$F$463,I$454:I$463&lt;&gt;""),_xlfn._xlws.FILTER(I$454:I$463,I$454:I$463&lt;&gt;"")))</f>
        <v>125.64165304204919</v>
      </c>
      <c r="J270" s="36">
        <f t="shared" si="11"/>
        <v>3.11</v>
      </c>
      <c r="K270" s="37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8">
        <f t="shared" si="12"/>
        <v>155.81598150675859</v>
      </c>
      <c r="M270" s="29">
        <f t="shared" si="5"/>
        <v>1.7692181752488212E-2</v>
      </c>
      <c r="N270" s="6"/>
      <c r="O270" s="25">
        <v>46143</v>
      </c>
      <c r="P270" s="39">
        <f t="shared" si="6"/>
        <v>0.59589561564830806</v>
      </c>
      <c r="Q270" s="39">
        <f t="shared" si="7"/>
        <v>7.1002127413003366E-2</v>
      </c>
      <c r="R270" s="39">
        <f t="shared" si="8"/>
        <v>7.4738593651514626E-2</v>
      </c>
      <c r="S270" s="39">
        <f t="shared" si="9"/>
        <v>2.510621598442974E-2</v>
      </c>
      <c r="T270" s="39">
        <f t="shared" si="10"/>
        <v>0.23325744730274414</v>
      </c>
      <c r="U270" s="29"/>
      <c r="V270" s="6"/>
      <c r="W270" s="6"/>
    </row>
    <row r="271" spans="5:23" ht="13.5" customHeight="1">
      <c r="E271" s="6"/>
      <c r="F271" s="25">
        <v>46174</v>
      </c>
      <c r="G271" s="35" cm="1">
        <f t="array" ref="G271">IF(G512="","",
G512*LOOKUP($F271,_xlfn._xlws.FILTER($F$454:$F$463,G$454:G$463&lt;&gt;""),_xlfn._xlws.FILTER(G$454:G$463,G$454:G$463&lt;&gt;"")))</f>
        <v>168.05860901234567</v>
      </c>
      <c r="H271" s="35" cm="1">
        <f t="array" ref="H271">IF(H512="","",
H512*LOOKUP($F271,_xlfn._xlws.FILTER($F$454:$F$463,H$454:H$463&lt;&gt;""),_xlfn._xlws.FILTER(H$454:H$463,H$454:H$463&lt;&gt;"")))</f>
        <v>160.10734035503575</v>
      </c>
      <c r="I271" s="35" cm="1">
        <f t="array" ref="I271">IF(I512="","",
I512*LOOKUP($F271,_xlfn._xlws.FILTER($F$454:$F$463,I$454:I$463&lt;&gt;""),_xlfn._xlws.FILTER(I$454:I$463,I$454:I$463&lt;&gt;"")))</f>
        <v>123.22123590813931</v>
      </c>
      <c r="J271" s="36">
        <f t="shared" si="11"/>
        <v>3.11</v>
      </c>
      <c r="K271" s="37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>305</v>
      </c>
      <c r="L271" s="38">
        <f t="shared" si="12"/>
        <v>155.58234345749838</v>
      </c>
      <c r="M271" s="29">
        <f t="shared" si="5"/>
        <v>-1.4994485610583252E-3</v>
      </c>
      <c r="N271" s="6"/>
      <c r="O271" s="25">
        <v>46174</v>
      </c>
      <c r="P271" s="39">
        <f t="shared" si="6"/>
        <v>0.59679047226319648</v>
      </c>
      <c r="Q271" s="39">
        <f t="shared" si="7"/>
        <v>7.12785632713301E-2</v>
      </c>
      <c r="R271" s="39">
        <f t="shared" si="8"/>
        <v>7.3408868697928911E-2</v>
      </c>
      <c r="S271" s="39">
        <f t="shared" si="9"/>
        <v>2.5143917996088342E-2</v>
      </c>
      <c r="T271" s="39">
        <f t="shared" si="10"/>
        <v>0.23337817777145617</v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83</v>
      </c>
      <c r="G453" s="50" t="s">
        <v>69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>
        <v>46082</v>
      </c>
      <c r="G457" s="54"/>
      <c r="H457" s="54">
        <v>1.5893124911160985</v>
      </c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85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83</v>
      </c>
      <c r="G467" s="58" t="s">
        <v>91</v>
      </c>
      <c r="H467" s="50" t="s">
        <v>92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93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87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69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94</v>
      </c>
      <c r="O482" s="61"/>
      <c r="P482" s="73" t="s">
        <v>3</v>
      </c>
      <c r="Q482" s="50" t="s">
        <v>69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53.794115203601379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78">
        <v>151.32986572922934</v>
      </c>
      <c r="W509" s="6"/>
    </row>
    <row r="510" spans="5:23" s="48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54.750100379692157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78">
        <v>153.10718142536976</v>
      </c>
      <c r="W510" s="6"/>
    </row>
    <row r="511" spans="5:23" s="48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54.750100379692157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78">
        <v>155.81598150675859</v>
      </c>
      <c r="W511" s="6"/>
    </row>
    <row r="512" spans="5:23" s="48" customFormat="1">
      <c r="E512" s="6"/>
      <c r="F512" s="25">
        <v>46174</v>
      </c>
      <c r="G512" s="26">
        <v>129.5</v>
      </c>
      <c r="H512" s="26">
        <v>100.74</v>
      </c>
      <c r="I512" s="26">
        <v>112</v>
      </c>
      <c r="J512" s="26">
        <v>3.11</v>
      </c>
      <c r="K512" s="6"/>
      <c r="L512" s="25">
        <v>46174</v>
      </c>
      <c r="M512" s="26">
        <v>181.4</v>
      </c>
      <c r="N512" s="26">
        <v>69.010000000000005</v>
      </c>
      <c r="O512" s="6"/>
      <c r="P512" s="25">
        <v>46174</v>
      </c>
      <c r="Q512" s="26">
        <v>54.750100379692157</v>
      </c>
      <c r="R512" s="26">
        <v>38.621073900463848</v>
      </c>
      <c r="S512" s="26">
        <v>26.901375806528645</v>
      </c>
      <c r="T512" s="26">
        <v>-34.800838574423473</v>
      </c>
      <c r="U512" s="26">
        <v>113.58543417366944</v>
      </c>
      <c r="V512" s="78">
        <v>155.58234345749838</v>
      </c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72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95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79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33</v>
      </c>
      <c r="H43" s="60"/>
      <c r="I43" s="60"/>
      <c r="J43" s="60" t="s">
        <v>31</v>
      </c>
      <c r="K43" s="60" t="s">
        <v>32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34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41</v>
      </c>
      <c r="H54" s="60"/>
      <c r="I54" s="60"/>
      <c r="J54" s="60" t="s">
        <v>31</v>
      </c>
      <c r="K54" s="60" t="s">
        <v>32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6" t="s">
        <v>47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7" t="s">
        <v>48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49</v>
      </c>
      <c r="J66" s="87" t="s">
        <v>50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49</v>
      </c>
      <c r="J67" s="89" t="s">
        <v>51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52</v>
      </c>
      <c r="H68" s="3"/>
      <c r="I68" s="3"/>
      <c r="J68" s="89" t="s">
        <v>53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49</v>
      </c>
      <c r="H69" s="3"/>
      <c r="I69" s="3"/>
      <c r="J69" s="89" t="s">
        <v>54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70</v>
      </c>
      <c r="H70" s="3"/>
      <c r="I70" s="3"/>
      <c r="J70" s="89" t="s">
        <v>77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49</v>
      </c>
      <c r="H71" s="3"/>
      <c r="I71" s="3"/>
      <c r="J71" s="89" t="s">
        <v>78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>
        <v>46082</v>
      </c>
      <c r="G72" s="3" t="s">
        <v>100</v>
      </c>
      <c r="H72" s="3"/>
      <c r="I72" s="3"/>
      <c r="J72" s="89" t="s">
        <v>101</v>
      </c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>
        <v>46082</v>
      </c>
      <c r="G73" s="3" t="s">
        <v>102</v>
      </c>
      <c r="H73" s="3"/>
      <c r="I73" s="3"/>
      <c r="J73" s="89" t="s">
        <v>103</v>
      </c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>
        <v>46082</v>
      </c>
      <c r="G74" s="3" t="s">
        <v>64</v>
      </c>
      <c r="H74" s="3"/>
      <c r="I74" s="3"/>
      <c r="J74" s="89" t="s">
        <v>104</v>
      </c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56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57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58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59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60</v>
      </c>
      <c r="I98" s="99" t="s">
        <v>3</v>
      </c>
      <c r="J98" s="99"/>
      <c r="K98" s="100" t="s">
        <v>61</v>
      </c>
      <c r="L98" s="49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7"/>
      <c r="H99" s="89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7"/>
      <c r="H100" s="89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7"/>
      <c r="H101" s="89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7"/>
      <c r="H102" s="89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7"/>
      <c r="H103" s="89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7"/>
      <c r="H104" s="89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7"/>
      <c r="H105" s="89" t="s">
        <v>46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7"/>
      <c r="H106" s="89" t="s">
        <v>46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7"/>
      <c r="H107" s="89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7"/>
      <c r="H108" s="89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2026-05-19T09:01:14Z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