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6 juni\EY TiD Prognosemodel februar 2026\Flextrafik\"/>
    </mc:Choice>
  </mc:AlternateContent>
  <xr:revisionPtr revIDLastSave="0" documentId="13_ncr:1_{F73AEB89-80E6-40ED-A77F-49B5F11A2A91}" xr6:coauthVersionLast="47" xr6:coauthVersionMax="47" xr10:uidLastSave="{00000000-0000-0000-0000-000000000000}"/>
  <bookViews>
    <workbookView xWindow="-120" yWindow="-120" windowWidth="29040" windowHeight="15720" activeTab="2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Dokumentation!$A$1:$Q$51</definedName>
    <definedName name="_xlnm.Print_Area" localSheetId="0">'Prognose og aktuelt indeks'!$A$1:$N$93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8" i="3" l="1" a="1"/>
  <c r="L68" i="3" s="1"/>
  <c r="L69" i="3" a="1"/>
  <c r="L69" i="3" s="1"/>
  <c r="L70" i="3" a="1"/>
  <c r="L70" i="3" s="1"/>
  <c r="L71" i="3" a="1"/>
  <c r="L71" i="3" s="1"/>
  <c r="L72" i="3" a="1"/>
  <c r="L72" i="3" s="1"/>
  <c r="L73" i="3" a="1"/>
  <c r="L73" i="3" s="1"/>
  <c r="L74" i="3" a="1"/>
  <c r="L74" i="3" s="1"/>
  <c r="L75" i="3" a="1"/>
  <c r="L75" i="3" s="1"/>
  <c r="L76" i="3" a="1"/>
  <c r="L76" i="3" s="1"/>
  <c r="L77" i="3" a="1"/>
  <c r="L77" i="3" s="1"/>
  <c r="L78" i="3" a="1"/>
  <c r="L78" i="3" s="1"/>
  <c r="L79" i="3" a="1"/>
  <c r="L79" i="3" s="1"/>
  <c r="L80" i="3" a="1"/>
  <c r="L80" i="3" s="1"/>
  <c r="L81" i="3" a="1"/>
  <c r="L81" i="3" s="1"/>
  <c r="L82" i="3" a="1"/>
  <c r="L82" i="3" s="1"/>
  <c r="L83" i="3" a="1"/>
  <c r="L83" i="3" s="1"/>
  <c r="L84" i="3" a="1"/>
  <c r="L84" i="3" s="1"/>
  <c r="L85" i="3" a="1"/>
  <c r="L85" i="3" s="1"/>
  <c r="L86" i="3" a="1"/>
  <c r="L86" i="3" s="1"/>
  <c r="L87" i="3" a="1"/>
  <c r="L87" i="3" s="1"/>
  <c r="L88" i="3" a="1"/>
  <c r="L88" i="3" s="1"/>
  <c r="L89" i="3" a="1"/>
  <c r="L89" i="3" s="1"/>
  <c r="L90" i="3" a="1"/>
  <c r="L90" i="3" s="1"/>
  <c r="L91" i="3" a="1"/>
  <c r="L91" i="3" s="1"/>
  <c r="L92" i="3" a="1"/>
  <c r="L92" i="3" s="1"/>
  <c r="L93" i="3" a="1"/>
  <c r="L93" i="3" s="1"/>
  <c r="L94" i="3" a="1"/>
  <c r="L94" i="3" s="1"/>
  <c r="L95" i="3" a="1"/>
  <c r="L95" i="3" s="1"/>
  <c r="L96" i="3" a="1"/>
  <c r="L96" i="3" s="1"/>
  <c r="L97" i="3" a="1"/>
  <c r="L97" i="3" s="1"/>
  <c r="L98" i="3" a="1"/>
  <c r="L98" i="3" s="1"/>
  <c r="L99" i="3" a="1"/>
  <c r="L99" i="3" s="1"/>
  <c r="L100" i="3" a="1"/>
  <c r="L100" i="3" s="1"/>
  <c r="L101" i="3" a="1"/>
  <c r="L101" i="3" s="1"/>
  <c r="L102" i="3" a="1"/>
  <c r="L102" i="3" s="1"/>
  <c r="L103" i="3" a="1"/>
  <c r="L103" i="3" s="1"/>
  <c r="L104" i="3" a="1"/>
  <c r="L104" i="3" s="1"/>
  <c r="L105" i="3" a="1"/>
  <c r="L105" i="3" s="1"/>
  <c r="L106" i="3" a="1"/>
  <c r="L106" i="3" s="1"/>
  <c r="L107" i="3" a="1"/>
  <c r="L107" i="3" s="1"/>
  <c r="L108" i="3" a="1"/>
  <c r="L108" i="3" s="1"/>
  <c r="L109" i="3" a="1"/>
  <c r="L109" i="3" s="1"/>
  <c r="L110" i="3" a="1"/>
  <c r="L110" i="3" s="1"/>
  <c r="L111" i="3" a="1"/>
  <c r="L111" i="3" s="1"/>
  <c r="L112" i="3" a="1"/>
  <c r="L112" i="3" s="1"/>
  <c r="L113" i="3" a="1"/>
  <c r="L113" i="3" s="1"/>
  <c r="L114" i="3" a="1"/>
  <c r="L114" i="3" s="1"/>
  <c r="L115" i="3" a="1"/>
  <c r="L115" i="3" s="1"/>
  <c r="L116" i="3" a="1"/>
  <c r="L116" i="3" s="1"/>
  <c r="L117" i="3" a="1"/>
  <c r="L117" i="3" s="1"/>
  <c r="L118" i="3" a="1"/>
  <c r="L118" i="3" s="1"/>
  <c r="L119" i="3" a="1"/>
  <c r="L119" i="3" s="1"/>
  <c r="L120" i="3" a="1"/>
  <c r="L120" i="3" s="1"/>
  <c r="L121" i="3" a="1"/>
  <c r="L121" i="3" s="1"/>
  <c r="L122" i="3" a="1"/>
  <c r="L122" i="3" s="1"/>
  <c r="L123" i="3" a="1"/>
  <c r="L123" i="3" s="1"/>
  <c r="L124" i="3" a="1"/>
  <c r="L124" i="3" s="1"/>
  <c r="L125" i="3" a="1"/>
  <c r="L125" i="3" s="1"/>
  <c r="L126" i="3" a="1"/>
  <c r="L126" i="3" s="1"/>
  <c r="L127" i="3" a="1"/>
  <c r="L127" i="3" s="1"/>
  <c r="L128" i="3" a="1"/>
  <c r="L128" i="3" s="1"/>
  <c r="L129" i="3" a="1"/>
  <c r="L129" i="3" s="1"/>
  <c r="L130" i="3" a="1"/>
  <c r="L130" i="3" s="1"/>
  <c r="L131" i="3" a="1"/>
  <c r="L131" i="3" s="1"/>
  <c r="L132" i="3" a="1"/>
  <c r="L132" i="3" s="1"/>
  <c r="L133" i="3" a="1"/>
  <c r="L133" i="3" s="1"/>
  <c r="L134" i="3" a="1"/>
  <c r="L134" i="3" s="1"/>
  <c r="L135" i="3" a="1"/>
  <c r="L135" i="3" s="1"/>
  <c r="L136" i="3" a="1"/>
  <c r="L136" i="3" s="1"/>
  <c r="L137" i="3" a="1"/>
  <c r="L137" i="3" s="1"/>
  <c r="L138" i="3" a="1"/>
  <c r="L138" i="3" s="1"/>
  <c r="L139" i="3" a="1"/>
  <c r="L139" i="3" s="1"/>
  <c r="L140" i="3" a="1"/>
  <c r="L140" i="3" s="1"/>
  <c r="L141" i="3" a="1"/>
  <c r="L141" i="3" s="1"/>
  <c r="L142" i="3" a="1"/>
  <c r="L142" i="3" s="1"/>
  <c r="L143" i="3" a="1"/>
  <c r="L143" i="3" s="1"/>
  <c r="L144" i="3" a="1"/>
  <c r="L144" i="3" s="1"/>
  <c r="L145" i="3" a="1"/>
  <c r="L145" i="3" s="1"/>
  <c r="L146" i="3" a="1"/>
  <c r="L146" i="3" s="1"/>
  <c r="L147" i="3" a="1"/>
  <c r="L147" i="3" s="1"/>
  <c r="L148" i="3" a="1"/>
  <c r="L148" i="3" s="1"/>
  <c r="L149" i="3" a="1"/>
  <c r="L149" i="3" s="1"/>
  <c r="L150" i="3" a="1"/>
  <c r="L150" i="3" s="1"/>
  <c r="L151" i="3" a="1"/>
  <c r="L151" i="3" s="1"/>
  <c r="L152" i="3" a="1"/>
  <c r="L152" i="3" s="1"/>
  <c r="L153" i="3" a="1"/>
  <c r="L153" i="3" s="1"/>
  <c r="L154" i="3" a="1"/>
  <c r="L154" i="3" s="1"/>
  <c r="L155" i="3" a="1"/>
  <c r="L155" i="3" s="1"/>
  <c r="L156" i="3" a="1"/>
  <c r="L156" i="3" s="1"/>
  <c r="L157" i="3" a="1"/>
  <c r="L157" i="3" s="1"/>
  <c r="L158" i="3" a="1"/>
  <c r="L158" i="3" s="1"/>
  <c r="L159" i="3" a="1"/>
  <c r="L159" i="3" s="1"/>
  <c r="L160" i="3" a="1"/>
  <c r="L160" i="3" s="1"/>
  <c r="L161" i="3" a="1"/>
  <c r="L161" i="3" s="1"/>
  <c r="L162" i="3" a="1"/>
  <c r="L162" i="3" s="1"/>
  <c r="L163" i="3" a="1"/>
  <c r="L163" i="3" s="1"/>
  <c r="L164" i="3" a="1"/>
  <c r="L164" i="3" s="1"/>
  <c r="L165" i="3" a="1"/>
  <c r="L165" i="3" s="1"/>
  <c r="L166" i="3" a="1"/>
  <c r="L166" i="3" s="1"/>
  <c r="L167" i="3" a="1"/>
  <c r="L167" i="3" s="1"/>
  <c r="L168" i="3" a="1"/>
  <c r="L168" i="3" s="1"/>
  <c r="L169" i="3" a="1"/>
  <c r="L169" i="3" s="1"/>
  <c r="L170" i="3" a="1"/>
  <c r="L170" i="3" s="1"/>
  <c r="L171" i="3" a="1"/>
  <c r="L171" i="3" s="1"/>
  <c r="L172" i="3" a="1"/>
  <c r="L172" i="3" s="1"/>
  <c r="L173" i="3" a="1"/>
  <c r="L173" i="3" s="1"/>
  <c r="L174" i="3" a="1"/>
  <c r="L174" i="3" s="1"/>
  <c r="L175" i="3" a="1"/>
  <c r="L175" i="3" s="1"/>
  <c r="L176" i="3" a="1"/>
  <c r="L176" i="3" s="1"/>
  <c r="L177" i="3" a="1"/>
  <c r="L177" i="3" s="1"/>
  <c r="L178" i="3" a="1"/>
  <c r="L178" i="3" s="1"/>
  <c r="L179" i="3" a="1"/>
  <c r="L179" i="3" s="1"/>
  <c r="L180" i="3" a="1"/>
  <c r="L180" i="3" s="1"/>
  <c r="L181" i="3" a="1"/>
  <c r="L181" i="3" s="1"/>
  <c r="L182" i="3" a="1"/>
  <c r="L182" i="3" s="1"/>
  <c r="L183" i="3" a="1"/>
  <c r="L183" i="3" s="1"/>
  <c r="L184" i="3" a="1"/>
  <c r="L184" i="3" s="1"/>
  <c r="L185" i="3" a="1"/>
  <c r="L185" i="3" s="1"/>
  <c r="L186" i="3" a="1"/>
  <c r="L186" i="3" s="1"/>
  <c r="L187" i="3" a="1"/>
  <c r="L187" i="3" s="1"/>
  <c r="L188" i="3" a="1"/>
  <c r="L188" i="3" s="1"/>
  <c r="L189" i="3" a="1"/>
  <c r="L189" i="3" s="1"/>
  <c r="L190" i="3" a="1"/>
  <c r="L190" i="3" s="1"/>
  <c r="L191" i="3" a="1"/>
  <c r="L191" i="3" s="1"/>
  <c r="L192" i="3" a="1"/>
  <c r="L192" i="3" s="1"/>
  <c r="L193" i="3" a="1"/>
  <c r="L193" i="3" s="1"/>
  <c r="L194" i="3" a="1"/>
  <c r="L194" i="3" s="1"/>
  <c r="L195" i="3" a="1"/>
  <c r="L195" i="3" s="1"/>
  <c r="L196" i="3" a="1"/>
  <c r="L196" i="3" s="1"/>
  <c r="L197" i="3" a="1"/>
  <c r="L197" i="3" s="1"/>
  <c r="L198" i="3" a="1"/>
  <c r="L198" i="3" s="1"/>
  <c r="L199" i="3" a="1"/>
  <c r="L199" i="3" s="1"/>
  <c r="L200" i="3" a="1"/>
  <c r="L200" i="3" s="1"/>
  <c r="L201" i="3" a="1"/>
  <c r="L201" i="3" s="1"/>
  <c r="L202" i="3" a="1"/>
  <c r="L202" i="3" s="1"/>
  <c r="L203" i="3" a="1"/>
  <c r="L203" i="3" s="1"/>
  <c r="L204" i="3" a="1"/>
  <c r="L204" i="3" s="1"/>
  <c r="L205" i="3" a="1"/>
  <c r="L205" i="3" s="1"/>
  <c r="L206" i="3" a="1"/>
  <c r="L206" i="3" s="1"/>
  <c r="L207" i="3" a="1"/>
  <c r="L207" i="3" s="1"/>
  <c r="L208" i="3" a="1"/>
  <c r="L208" i="3" s="1"/>
  <c r="L209" i="3" a="1"/>
  <c r="L209" i="3" s="1"/>
  <c r="L210" i="3" a="1"/>
  <c r="L210" i="3" s="1"/>
  <c r="L211" i="3" a="1"/>
  <c r="L211" i="3" s="1"/>
  <c r="L212" i="3" a="1"/>
  <c r="L212" i="3" s="1"/>
  <c r="L213" i="3" a="1"/>
  <c r="L213" i="3" s="1"/>
  <c r="L214" i="3" a="1"/>
  <c r="L214" i="3" s="1"/>
  <c r="L215" i="3" a="1"/>
  <c r="L215" i="3" s="1"/>
  <c r="L216" i="3" a="1"/>
  <c r="L216" i="3" s="1"/>
  <c r="L217" i="3" a="1"/>
  <c r="L217" i="3" s="1"/>
  <c r="L218" i="3" a="1"/>
  <c r="L218" i="3" s="1"/>
  <c r="L219" i="3" a="1"/>
  <c r="L219" i="3" s="1"/>
  <c r="L220" i="3" a="1"/>
  <c r="L220" i="3" s="1"/>
  <c r="L221" i="3" a="1"/>
  <c r="L221" i="3" s="1"/>
  <c r="L222" i="3" a="1"/>
  <c r="L222" i="3" s="1"/>
  <c r="L223" i="3" a="1"/>
  <c r="L223" i="3" s="1"/>
  <c r="L224" i="3" a="1"/>
  <c r="L224" i="3" s="1"/>
  <c r="L225" i="3" a="1"/>
  <c r="L225" i="3" s="1"/>
  <c r="L226" i="3" a="1"/>
  <c r="L226" i="3" s="1"/>
  <c r="L227" i="3" a="1"/>
  <c r="L227" i="3" s="1"/>
  <c r="L228" i="3" a="1"/>
  <c r="L228" i="3" s="1"/>
  <c r="L229" i="3" a="1"/>
  <c r="L229" i="3" s="1"/>
  <c r="L230" i="3" a="1"/>
  <c r="L230" i="3" s="1"/>
  <c r="L231" i="3" a="1"/>
  <c r="L231" i="3" s="1"/>
  <c r="L232" i="3" a="1"/>
  <c r="L232" i="3" s="1"/>
  <c r="L233" i="3" a="1"/>
  <c r="L233" i="3" s="1"/>
  <c r="L234" i="3" a="1"/>
  <c r="L234" i="3" s="1"/>
  <c r="L235" i="3" a="1"/>
  <c r="L235" i="3" s="1"/>
  <c r="L236" i="3" a="1"/>
  <c r="L236" i="3" s="1"/>
  <c r="L237" i="3" a="1"/>
  <c r="L237" i="3" s="1"/>
  <c r="L238" i="3" a="1"/>
  <c r="L238" i="3" s="1"/>
  <c r="L239" i="3" a="1"/>
  <c r="L239" i="3" s="1"/>
  <c r="L240" i="3" a="1"/>
  <c r="L240" i="3" s="1"/>
  <c r="L241" i="3" a="1"/>
  <c r="L241" i="3" s="1"/>
  <c r="L242" i="3" a="1"/>
  <c r="L242" i="3" s="1"/>
  <c r="L243" i="3" a="1"/>
  <c r="L243" i="3" s="1"/>
  <c r="L244" i="3" a="1"/>
  <c r="L244" i="3" s="1"/>
  <c r="L245" i="3" a="1"/>
  <c r="L245" i="3" s="1"/>
  <c r="L246" i="3" a="1"/>
  <c r="L246" i="3" s="1"/>
  <c r="L247" i="3" a="1"/>
  <c r="L247" i="3" s="1"/>
  <c r="L248" i="3" a="1"/>
  <c r="L248" i="3" s="1"/>
  <c r="L249" i="3" a="1"/>
  <c r="L249" i="3" s="1"/>
  <c r="L250" i="3" a="1"/>
  <c r="L250" i="3" s="1"/>
  <c r="L251" i="3" a="1"/>
  <c r="L251" i="3" s="1"/>
  <c r="L252" i="3" a="1"/>
  <c r="L252" i="3" s="1"/>
  <c r="L253" i="3" a="1"/>
  <c r="L253" i="3" s="1"/>
  <c r="L254" i="3" a="1"/>
  <c r="L254" i="3" s="1"/>
  <c r="L255" i="3" a="1"/>
  <c r="L255" i="3" s="1"/>
  <c r="L256" i="3" a="1"/>
  <c r="L256" i="3" s="1"/>
  <c r="L257" i="3" a="1"/>
  <c r="L257" i="3" s="1"/>
  <c r="L258" i="3" a="1"/>
  <c r="L258" i="3" s="1"/>
  <c r="L259" i="3" a="1"/>
  <c r="L259" i="3" s="1"/>
  <c r="L260" i="3" a="1"/>
  <c r="L260" i="3" s="1"/>
  <c r="L261" i="3" a="1"/>
  <c r="L261" i="3" s="1"/>
  <c r="L262" i="3" a="1"/>
  <c r="L262" i="3" s="1"/>
  <c r="L263" i="3" a="1"/>
  <c r="L263" i="3" s="1"/>
  <c r="L264" i="3" a="1"/>
  <c r="L264" i="3" s="1"/>
  <c r="L265" i="3" a="1"/>
  <c r="L265" i="3" s="1"/>
  <c r="L266" i="3" a="1"/>
  <c r="L266" i="3" s="1"/>
  <c r="L267" i="3" a="1"/>
  <c r="L267" i="3" s="1"/>
  <c r="L268" i="3" a="1"/>
  <c r="L268" i="3" s="1"/>
  <c r="L269" i="3" a="1"/>
  <c r="L269" i="3" s="1"/>
  <c r="L270" i="3" a="1"/>
  <c r="L270" i="3" s="1"/>
  <c r="L271" i="3" a="1"/>
  <c r="L271" i="3" s="1"/>
  <c r="V67" i="3"/>
  <c r="T67" i="3"/>
  <c r="S67" i="3"/>
  <c r="R67" i="3"/>
  <c r="Q67" i="3"/>
  <c r="V66" i="3"/>
  <c r="T66" i="3"/>
  <c r="S66" i="3"/>
  <c r="R66" i="3"/>
  <c r="Q66" i="3"/>
  <c r="V65" i="3"/>
  <c r="T65" i="3"/>
  <c r="S65" i="3"/>
  <c r="R65" i="3"/>
  <c r="Q65" i="3"/>
  <c r="V64" i="3"/>
  <c r="T64" i="3"/>
  <c r="S64" i="3"/>
  <c r="R64" i="3"/>
  <c r="Q64" i="3"/>
  <c r="V63" i="3"/>
  <c r="T63" i="3"/>
  <c r="S63" i="3"/>
  <c r="R63" i="3"/>
  <c r="Q63" i="3"/>
  <c r="V62" i="3"/>
  <c r="T62" i="3"/>
  <c r="S62" i="3"/>
  <c r="R62" i="3"/>
  <c r="Q62" i="3"/>
  <c r="V61" i="3"/>
  <c r="T61" i="3"/>
  <c r="S61" i="3"/>
  <c r="R61" i="3"/>
  <c r="Q61" i="3"/>
  <c r="V60" i="3"/>
  <c r="T60" i="3"/>
  <c r="S60" i="3"/>
  <c r="R60" i="3"/>
  <c r="Q60" i="3"/>
  <c r="V59" i="3"/>
  <c r="T59" i="3"/>
  <c r="S59" i="3"/>
  <c r="R59" i="3"/>
  <c r="Q59" i="3"/>
  <c r="V58" i="3"/>
  <c r="T58" i="3"/>
  <c r="S58" i="3"/>
  <c r="R58" i="3"/>
  <c r="Q58" i="3"/>
  <c r="V57" i="3"/>
  <c r="T57" i="3"/>
  <c r="S57" i="3"/>
  <c r="R57" i="3"/>
  <c r="Q57" i="3"/>
  <c r="V56" i="3"/>
  <c r="T56" i="3"/>
  <c r="S56" i="3"/>
  <c r="R56" i="3"/>
  <c r="Q56" i="3"/>
  <c r="V55" i="3"/>
  <c r="T55" i="3"/>
  <c r="S55" i="3"/>
  <c r="R55" i="3"/>
  <c r="Q55" i="3"/>
  <c r="V54" i="3"/>
  <c r="T54" i="3"/>
  <c r="S54" i="3"/>
  <c r="R54" i="3"/>
  <c r="Q54" i="3"/>
  <c r="V53" i="3"/>
  <c r="T53" i="3"/>
  <c r="S53" i="3"/>
  <c r="R53" i="3"/>
  <c r="Q53" i="3"/>
  <c r="V52" i="3"/>
  <c r="T52" i="3"/>
  <c r="S52" i="3"/>
  <c r="R52" i="3"/>
  <c r="Q52" i="3"/>
  <c r="V51" i="3"/>
  <c r="T51" i="3"/>
  <c r="S51" i="3"/>
  <c r="R51" i="3"/>
  <c r="Q51" i="3"/>
  <c r="V50" i="3"/>
  <c r="T50" i="3"/>
  <c r="S50" i="3"/>
  <c r="R50" i="3"/>
  <c r="Q50" i="3"/>
  <c r="V49" i="3"/>
  <c r="T49" i="3"/>
  <c r="S49" i="3"/>
  <c r="R49" i="3"/>
  <c r="Q49" i="3"/>
  <c r="V48" i="3"/>
  <c r="T48" i="3"/>
  <c r="S48" i="3"/>
  <c r="R48" i="3"/>
  <c r="Q48" i="3"/>
  <c r="V47" i="3"/>
  <c r="T47" i="3"/>
  <c r="S47" i="3"/>
  <c r="R47" i="3"/>
  <c r="Q47" i="3"/>
  <c r="V46" i="3"/>
  <c r="T46" i="3"/>
  <c r="S46" i="3"/>
  <c r="R46" i="3"/>
  <c r="Q46" i="3"/>
  <c r="V45" i="3"/>
  <c r="T45" i="3"/>
  <c r="S45" i="3"/>
  <c r="R45" i="3"/>
  <c r="Q45" i="3"/>
  <c r="V44" i="3"/>
  <c r="T44" i="3"/>
  <c r="S44" i="3"/>
  <c r="R44" i="3"/>
  <c r="Q44" i="3"/>
  <c r="V43" i="3"/>
  <c r="T43" i="3"/>
  <c r="S43" i="3"/>
  <c r="R43" i="3"/>
  <c r="Q43" i="3"/>
  <c r="V42" i="3"/>
  <c r="T42" i="3"/>
  <c r="S42" i="3"/>
  <c r="R42" i="3"/>
  <c r="Q42" i="3"/>
  <c r="V41" i="3"/>
  <c r="T41" i="3"/>
  <c r="S41" i="3"/>
  <c r="R41" i="3"/>
  <c r="Q41" i="3"/>
  <c r="V40" i="3"/>
  <c r="T40" i="3"/>
  <c r="S40" i="3"/>
  <c r="R40" i="3"/>
  <c r="Q40" i="3"/>
  <c r="V39" i="3"/>
  <c r="T39" i="3"/>
  <c r="S39" i="3"/>
  <c r="R39" i="3"/>
  <c r="Q39" i="3"/>
  <c r="V38" i="3"/>
  <c r="T38" i="3"/>
  <c r="S38" i="3"/>
  <c r="R38" i="3"/>
  <c r="Q38" i="3"/>
  <c r="V37" i="3"/>
  <c r="T37" i="3"/>
  <c r="S37" i="3"/>
  <c r="R37" i="3"/>
  <c r="Q37" i="3"/>
  <c r="V36" i="3"/>
  <c r="T36" i="3"/>
  <c r="S36" i="3"/>
  <c r="R36" i="3"/>
  <c r="Q36" i="3"/>
  <c r="V35" i="3"/>
  <c r="T35" i="3"/>
  <c r="S35" i="3"/>
  <c r="R35" i="3"/>
  <c r="Q35" i="3"/>
  <c r="V34" i="3"/>
  <c r="T34" i="3"/>
  <c r="S34" i="3"/>
  <c r="R34" i="3"/>
  <c r="Q34" i="3"/>
  <c r="V33" i="3"/>
  <c r="T33" i="3"/>
  <c r="S33" i="3"/>
  <c r="R33" i="3"/>
  <c r="Q33" i="3"/>
  <c r="V32" i="3"/>
  <c r="T32" i="3"/>
  <c r="S32" i="3"/>
  <c r="R32" i="3"/>
  <c r="V31" i="3"/>
  <c r="T31" i="3"/>
  <c r="S31" i="3"/>
  <c r="R31" i="3"/>
  <c r="Q31" i="3"/>
  <c r="V30" i="3"/>
  <c r="T30" i="3"/>
  <c r="S30" i="3"/>
  <c r="R30" i="3"/>
  <c r="Q30" i="3"/>
  <c r="V29" i="3"/>
  <c r="T29" i="3"/>
  <c r="S29" i="3"/>
  <c r="R29" i="3"/>
  <c r="Q29" i="3"/>
  <c r="V28" i="3"/>
  <c r="T28" i="3"/>
  <c r="S28" i="3"/>
  <c r="R28" i="3"/>
  <c r="Q28" i="3"/>
  <c r="V27" i="3"/>
  <c r="T27" i="3"/>
  <c r="S27" i="3"/>
  <c r="R27" i="3"/>
  <c r="Q27" i="3"/>
  <c r="V26" i="3"/>
  <c r="T26" i="3"/>
  <c r="S26" i="3"/>
  <c r="R26" i="3"/>
  <c r="Q26" i="3"/>
  <c r="V25" i="3"/>
  <c r="T25" i="3"/>
  <c r="S25" i="3"/>
  <c r="R25" i="3"/>
  <c r="Q25" i="3"/>
  <c r="V24" i="3"/>
  <c r="T24" i="3"/>
  <c r="S24" i="3"/>
  <c r="R24" i="3"/>
  <c r="Q24" i="3"/>
  <c r="V23" i="3"/>
  <c r="T23" i="3"/>
  <c r="S23" i="3"/>
  <c r="R23" i="3"/>
  <c r="Q23" i="3"/>
  <c r="V22" i="3"/>
  <c r="T22" i="3"/>
  <c r="S22" i="3"/>
  <c r="R22" i="3"/>
  <c r="Q22" i="3"/>
  <c r="V21" i="3"/>
  <c r="T21" i="3"/>
  <c r="S21" i="3"/>
  <c r="R21" i="3"/>
  <c r="Q21" i="3"/>
  <c r="V20" i="3"/>
  <c r="T20" i="3"/>
  <c r="S20" i="3"/>
  <c r="R20" i="3"/>
  <c r="Q20" i="3"/>
  <c r="Q32" i="3"/>
  <c r="J271" i="3" a="1"/>
  <c r="J271" i="3" s="1"/>
  <c r="I271" i="3" a="1"/>
  <c r="I271" i="3" s="1"/>
  <c r="H271" i="3" a="1"/>
  <c r="H271" i="3" s="1"/>
  <c r="G271" i="3" a="1"/>
  <c r="G271" i="3" s="1"/>
  <c r="J270" i="3" a="1"/>
  <c r="J270" i="3" s="1"/>
  <c r="I270" i="3" a="1"/>
  <c r="I270" i="3" s="1"/>
  <c r="H270" i="3" a="1"/>
  <c r="H270" i="3" s="1"/>
  <c r="G270" i="3" a="1"/>
  <c r="G270" i="3" s="1"/>
  <c r="J269" i="3" a="1"/>
  <c r="J269" i="3" s="1"/>
  <c r="I269" i="3" a="1"/>
  <c r="I269" i="3" s="1"/>
  <c r="H269" i="3" a="1"/>
  <c r="H269" i="3" s="1"/>
  <c r="G269" i="3" a="1"/>
  <c r="G269" i="3" s="1"/>
  <c r="J268" i="3" a="1"/>
  <c r="J268" i="3" s="1"/>
  <c r="I268" i="3" a="1"/>
  <c r="I268" i="3" s="1"/>
  <c r="H268" i="3" a="1"/>
  <c r="H268" i="3" s="1"/>
  <c r="G268" i="3" a="1"/>
  <c r="G268" i="3" s="1"/>
  <c r="J267" i="3" a="1"/>
  <c r="J267" i="3" s="1"/>
  <c r="I267" i="3" a="1"/>
  <c r="I267" i="3" s="1"/>
  <c r="H267" i="3" a="1"/>
  <c r="H267" i="3" s="1"/>
  <c r="G267" i="3" a="1"/>
  <c r="G267" i="3" s="1"/>
  <c r="J266" i="3" a="1"/>
  <c r="J266" i="3" s="1"/>
  <c r="I266" i="3" a="1"/>
  <c r="I266" i="3" s="1"/>
  <c r="H266" i="3" a="1"/>
  <c r="H266" i="3" s="1"/>
  <c r="G266" i="3" a="1"/>
  <c r="G266" i="3" s="1"/>
  <c r="J265" i="3" a="1"/>
  <c r="J265" i="3" s="1"/>
  <c r="I265" i="3" a="1"/>
  <c r="I265" i="3" s="1"/>
  <c r="H265" i="3" a="1"/>
  <c r="H265" i="3" s="1"/>
  <c r="G265" i="3" a="1"/>
  <c r="G265" i="3" s="1"/>
  <c r="J264" i="3" a="1"/>
  <c r="J264" i="3" s="1"/>
  <c r="I264" i="3" a="1"/>
  <c r="I264" i="3" s="1"/>
  <c r="H264" i="3" a="1"/>
  <c r="H264" i="3" s="1"/>
  <c r="G264" i="3" a="1"/>
  <c r="G264" i="3" s="1"/>
  <c r="J263" i="3" a="1"/>
  <c r="J263" i="3" s="1"/>
  <c r="I263" i="3" a="1"/>
  <c r="I263" i="3" s="1"/>
  <c r="H263" i="3" a="1"/>
  <c r="H263" i="3" s="1"/>
  <c r="G263" i="3" a="1"/>
  <c r="G263" i="3" s="1"/>
  <c r="J262" i="3" a="1"/>
  <c r="J262" i="3" s="1"/>
  <c r="I262" i="3" a="1"/>
  <c r="I262" i="3" s="1"/>
  <c r="H262" i="3" a="1"/>
  <c r="H262" i="3" s="1"/>
  <c r="G262" i="3" a="1"/>
  <c r="G262" i="3" s="1"/>
  <c r="J261" i="3" a="1"/>
  <c r="J261" i="3" s="1"/>
  <c r="I261" i="3" a="1"/>
  <c r="I261" i="3" s="1"/>
  <c r="H261" i="3" a="1"/>
  <c r="H261" i="3" s="1"/>
  <c r="G261" i="3" a="1"/>
  <c r="G261" i="3" s="1"/>
  <c r="J260" i="3" a="1"/>
  <c r="J260" i="3" s="1"/>
  <c r="I260" i="3" a="1"/>
  <c r="I260" i="3" s="1"/>
  <c r="H260" i="3" a="1"/>
  <c r="H260" i="3" s="1"/>
  <c r="G260" i="3" a="1"/>
  <c r="G260" i="3" s="1"/>
  <c r="J259" i="3" a="1"/>
  <c r="J259" i="3" s="1"/>
  <c r="I259" i="3" a="1"/>
  <c r="I259" i="3" s="1"/>
  <c r="H259" i="3" a="1"/>
  <c r="H259" i="3" s="1"/>
  <c r="G259" i="3" a="1"/>
  <c r="G259" i="3" s="1"/>
  <c r="J258" i="3" a="1"/>
  <c r="J258" i="3" s="1"/>
  <c r="I258" i="3" a="1"/>
  <c r="I258" i="3" s="1"/>
  <c r="H258" i="3" a="1"/>
  <c r="H258" i="3" s="1"/>
  <c r="G258" i="3" a="1"/>
  <c r="G258" i="3" s="1"/>
  <c r="J257" i="3" a="1"/>
  <c r="J257" i="3" s="1"/>
  <c r="I257" i="3" a="1"/>
  <c r="I257" i="3" s="1"/>
  <c r="H257" i="3" a="1"/>
  <c r="H257" i="3" s="1"/>
  <c r="G257" i="3" a="1"/>
  <c r="G257" i="3" s="1"/>
  <c r="J256" i="3" a="1"/>
  <c r="J256" i="3" s="1"/>
  <c r="I256" i="3" a="1"/>
  <c r="I256" i="3" s="1"/>
  <c r="H256" i="3" a="1"/>
  <c r="H256" i="3" s="1"/>
  <c r="G256" i="3" a="1"/>
  <c r="G256" i="3" s="1"/>
  <c r="J255" i="3" a="1"/>
  <c r="J255" i="3" s="1"/>
  <c r="I255" i="3" a="1"/>
  <c r="I255" i="3" s="1"/>
  <c r="H255" i="3" a="1"/>
  <c r="H255" i="3" s="1"/>
  <c r="G255" i="3" a="1"/>
  <c r="G255" i="3" s="1"/>
  <c r="J254" i="3" a="1"/>
  <c r="J254" i="3" s="1"/>
  <c r="I254" i="3" a="1"/>
  <c r="I254" i="3" s="1"/>
  <c r="H254" i="3" a="1"/>
  <c r="H254" i="3" s="1"/>
  <c r="G254" i="3" a="1"/>
  <c r="G254" i="3" s="1"/>
  <c r="J253" i="3" a="1"/>
  <c r="J253" i="3" s="1"/>
  <c r="I253" i="3" a="1"/>
  <c r="I253" i="3" s="1"/>
  <c r="H253" i="3" a="1"/>
  <c r="H253" i="3" s="1"/>
  <c r="G253" i="3" a="1"/>
  <c r="G253" i="3" s="1"/>
  <c r="J252" i="3" a="1"/>
  <c r="J252" i="3" s="1"/>
  <c r="I252" i="3" a="1"/>
  <c r="I252" i="3" s="1"/>
  <c r="H252" i="3" a="1"/>
  <c r="H252" i="3" s="1"/>
  <c r="G252" i="3" a="1"/>
  <c r="G252" i="3" s="1"/>
  <c r="J251" i="3" a="1"/>
  <c r="J251" i="3" s="1"/>
  <c r="I251" i="3" a="1"/>
  <c r="I251" i="3" s="1"/>
  <c r="H251" i="3" a="1"/>
  <c r="H251" i="3" s="1"/>
  <c r="G251" i="3" a="1"/>
  <c r="G251" i="3" s="1"/>
  <c r="J250" i="3" a="1"/>
  <c r="J250" i="3" s="1"/>
  <c r="I250" i="3" a="1"/>
  <c r="I250" i="3" s="1"/>
  <c r="H250" i="3" a="1"/>
  <c r="H250" i="3" s="1"/>
  <c r="G250" i="3" a="1"/>
  <c r="G250" i="3" s="1"/>
  <c r="J249" i="3" a="1"/>
  <c r="J249" i="3" s="1"/>
  <c r="I249" i="3" a="1"/>
  <c r="I249" i="3" s="1"/>
  <c r="H249" i="3" a="1"/>
  <c r="H249" i="3" s="1"/>
  <c r="G249" i="3" a="1"/>
  <c r="G249" i="3" s="1"/>
  <c r="J248" i="3" a="1"/>
  <c r="J248" i="3" s="1"/>
  <c r="I248" i="3" a="1"/>
  <c r="I248" i="3" s="1"/>
  <c r="H248" i="3" a="1"/>
  <c r="H248" i="3" s="1"/>
  <c r="G248" i="3" a="1"/>
  <c r="G248" i="3" s="1"/>
  <c r="J247" i="3" a="1"/>
  <c r="J247" i="3" s="1"/>
  <c r="I247" i="3" a="1"/>
  <c r="I247" i="3" s="1"/>
  <c r="H247" i="3" a="1"/>
  <c r="H247" i="3" s="1"/>
  <c r="G247" i="3" a="1"/>
  <c r="G247" i="3" s="1"/>
  <c r="J246" i="3" a="1"/>
  <c r="J246" i="3" s="1"/>
  <c r="I246" i="3" a="1"/>
  <c r="I246" i="3" s="1"/>
  <c r="H246" i="3" a="1"/>
  <c r="H246" i="3" s="1"/>
  <c r="G246" i="3" a="1"/>
  <c r="G246" i="3" s="1"/>
  <c r="J245" i="3" a="1"/>
  <c r="J245" i="3" s="1"/>
  <c r="I245" i="3" a="1"/>
  <c r="I245" i="3" s="1"/>
  <c r="H245" i="3" a="1"/>
  <c r="H245" i="3" s="1"/>
  <c r="G245" i="3" a="1"/>
  <c r="G245" i="3" s="1"/>
  <c r="J244" i="3" a="1"/>
  <c r="J244" i="3" s="1"/>
  <c r="I244" i="3" a="1"/>
  <c r="I244" i="3" s="1"/>
  <c r="H244" i="3" a="1"/>
  <c r="H244" i="3" s="1"/>
  <c r="G244" i="3" a="1"/>
  <c r="G244" i="3" s="1"/>
  <c r="J243" i="3" a="1"/>
  <c r="J243" i="3" s="1"/>
  <c r="I243" i="3" a="1"/>
  <c r="I243" i="3" s="1"/>
  <c r="H243" i="3" a="1"/>
  <c r="H243" i="3" s="1"/>
  <c r="G243" i="3" a="1"/>
  <c r="G243" i="3" s="1"/>
  <c r="J242" i="3" a="1"/>
  <c r="J242" i="3" s="1"/>
  <c r="I242" i="3" a="1"/>
  <c r="I242" i="3" s="1"/>
  <c r="H242" i="3" a="1"/>
  <c r="H242" i="3" s="1"/>
  <c r="G242" i="3" a="1"/>
  <c r="G242" i="3" s="1"/>
  <c r="J241" i="3" a="1"/>
  <c r="J241" i="3" s="1"/>
  <c r="I241" i="3" a="1"/>
  <c r="I241" i="3" s="1"/>
  <c r="H241" i="3" a="1"/>
  <c r="H241" i="3" s="1"/>
  <c r="G241" i="3" a="1"/>
  <c r="G241" i="3" s="1"/>
  <c r="J240" i="3" a="1"/>
  <c r="J240" i="3" s="1"/>
  <c r="I240" i="3" a="1"/>
  <c r="I240" i="3" s="1"/>
  <c r="H240" i="3" a="1"/>
  <c r="H240" i="3" s="1"/>
  <c r="G240" i="3" a="1"/>
  <c r="G240" i="3" s="1"/>
  <c r="J239" i="3" a="1"/>
  <c r="J239" i="3" s="1"/>
  <c r="I239" i="3" a="1"/>
  <c r="I239" i="3" s="1"/>
  <c r="H239" i="3" a="1"/>
  <c r="H239" i="3" s="1"/>
  <c r="G239" i="3" a="1"/>
  <c r="G239" i="3" s="1"/>
  <c r="J238" i="3" a="1"/>
  <c r="J238" i="3" s="1"/>
  <c r="I238" i="3" a="1"/>
  <c r="I238" i="3" s="1"/>
  <c r="H238" i="3" a="1"/>
  <c r="H238" i="3" s="1"/>
  <c r="G238" i="3" a="1"/>
  <c r="G238" i="3" s="1"/>
  <c r="J237" i="3" a="1"/>
  <c r="J237" i="3" s="1"/>
  <c r="I237" i="3" a="1"/>
  <c r="I237" i="3" s="1"/>
  <c r="H237" i="3" a="1"/>
  <c r="H237" i="3" s="1"/>
  <c r="G237" i="3" a="1"/>
  <c r="G237" i="3" s="1"/>
  <c r="J236" i="3" a="1"/>
  <c r="J236" i="3" s="1"/>
  <c r="I236" i="3" a="1"/>
  <c r="I236" i="3" s="1"/>
  <c r="H236" i="3" a="1"/>
  <c r="H236" i="3" s="1"/>
  <c r="G236" i="3" a="1"/>
  <c r="G236" i="3" s="1"/>
  <c r="J235" i="3" a="1"/>
  <c r="J235" i="3" s="1"/>
  <c r="I235" i="3" a="1"/>
  <c r="I235" i="3" s="1"/>
  <c r="H235" i="3" a="1"/>
  <c r="H235" i="3" s="1"/>
  <c r="G235" i="3" a="1"/>
  <c r="G235" i="3" s="1"/>
  <c r="J234" i="3" a="1"/>
  <c r="J234" i="3" s="1"/>
  <c r="I234" i="3" a="1"/>
  <c r="I234" i="3" s="1"/>
  <c r="H234" i="3" a="1"/>
  <c r="H234" i="3" s="1"/>
  <c r="G234" i="3" a="1"/>
  <c r="G234" i="3" s="1"/>
  <c r="J233" i="3" a="1"/>
  <c r="J233" i="3" s="1"/>
  <c r="I233" i="3" a="1"/>
  <c r="I233" i="3" s="1"/>
  <c r="H233" i="3" a="1"/>
  <c r="H233" i="3" s="1"/>
  <c r="G233" i="3" a="1"/>
  <c r="G233" i="3" s="1"/>
  <c r="J232" i="3" a="1"/>
  <c r="J232" i="3" s="1"/>
  <c r="I232" i="3" a="1"/>
  <c r="I232" i="3" s="1"/>
  <c r="H232" i="3" a="1"/>
  <c r="H232" i="3" s="1"/>
  <c r="G232" i="3" a="1"/>
  <c r="G232" i="3" s="1"/>
  <c r="J231" i="3" a="1"/>
  <c r="J231" i="3" s="1"/>
  <c r="I231" i="3" a="1"/>
  <c r="I231" i="3" s="1"/>
  <c r="H231" i="3" a="1"/>
  <c r="H231" i="3" s="1"/>
  <c r="G231" i="3" a="1"/>
  <c r="G231" i="3" s="1"/>
  <c r="J230" i="3" a="1"/>
  <c r="J230" i="3" s="1"/>
  <c r="I230" i="3" a="1"/>
  <c r="I230" i="3" s="1"/>
  <c r="H230" i="3" a="1"/>
  <c r="H230" i="3" s="1"/>
  <c r="G230" i="3" a="1"/>
  <c r="G230" i="3" s="1"/>
  <c r="J229" i="3" a="1"/>
  <c r="J229" i="3" s="1"/>
  <c r="I229" i="3" a="1"/>
  <c r="I229" i="3" s="1"/>
  <c r="H229" i="3" a="1"/>
  <c r="H229" i="3" s="1"/>
  <c r="G229" i="3" a="1"/>
  <c r="G229" i="3" s="1"/>
  <c r="J228" i="3" a="1"/>
  <c r="J228" i="3" s="1"/>
  <c r="I228" i="3" a="1"/>
  <c r="I228" i="3" s="1"/>
  <c r="H228" i="3" a="1"/>
  <c r="H228" i="3" s="1"/>
  <c r="G228" i="3" a="1"/>
  <c r="G228" i="3" s="1"/>
  <c r="J227" i="3" a="1"/>
  <c r="J227" i="3" s="1"/>
  <c r="I227" i="3" a="1"/>
  <c r="I227" i="3" s="1"/>
  <c r="H227" i="3" a="1"/>
  <c r="H227" i="3" s="1"/>
  <c r="G227" i="3" a="1"/>
  <c r="G227" i="3" s="1"/>
  <c r="J226" i="3" a="1"/>
  <c r="J226" i="3" s="1"/>
  <c r="I226" i="3" a="1"/>
  <c r="I226" i="3" s="1"/>
  <c r="H226" i="3" a="1"/>
  <c r="H226" i="3" s="1"/>
  <c r="G226" i="3" a="1"/>
  <c r="G226" i="3" s="1"/>
  <c r="J225" i="3" a="1"/>
  <c r="J225" i="3" s="1"/>
  <c r="I225" i="3" a="1"/>
  <c r="I225" i="3" s="1"/>
  <c r="H225" i="3" a="1"/>
  <c r="H225" i="3" s="1"/>
  <c r="G225" i="3" a="1"/>
  <c r="G225" i="3" s="1"/>
  <c r="J224" i="3" a="1"/>
  <c r="J224" i="3" s="1"/>
  <c r="I224" i="3" a="1"/>
  <c r="I224" i="3" s="1"/>
  <c r="H224" i="3" a="1"/>
  <c r="H224" i="3" s="1"/>
  <c r="G224" i="3" a="1"/>
  <c r="G224" i="3" s="1"/>
  <c r="J223" i="3" a="1"/>
  <c r="J223" i="3" s="1"/>
  <c r="I223" i="3" a="1"/>
  <c r="I223" i="3" s="1"/>
  <c r="H223" i="3" a="1"/>
  <c r="H223" i="3" s="1"/>
  <c r="G223" i="3" a="1"/>
  <c r="G223" i="3" s="1"/>
  <c r="J222" i="3" a="1"/>
  <c r="J222" i="3" s="1"/>
  <c r="I222" i="3" a="1"/>
  <c r="I222" i="3" s="1"/>
  <c r="H222" i="3" a="1"/>
  <c r="H222" i="3" s="1"/>
  <c r="G222" i="3" a="1"/>
  <c r="G222" i="3" s="1"/>
  <c r="J221" i="3" a="1"/>
  <c r="J221" i="3" s="1"/>
  <c r="I221" i="3" a="1"/>
  <c r="I221" i="3" s="1"/>
  <c r="H221" i="3" a="1"/>
  <c r="H221" i="3" s="1"/>
  <c r="G221" i="3" a="1"/>
  <c r="G221" i="3" s="1"/>
  <c r="J220" i="3" a="1"/>
  <c r="J220" i="3" s="1"/>
  <c r="I220" i="3" a="1"/>
  <c r="I220" i="3" s="1"/>
  <c r="H220" i="3" a="1"/>
  <c r="H220" i="3" s="1"/>
  <c r="G220" i="3" a="1"/>
  <c r="G220" i="3" s="1"/>
  <c r="J219" i="3" a="1"/>
  <c r="J219" i="3" s="1"/>
  <c r="I219" i="3" a="1"/>
  <c r="I219" i="3" s="1"/>
  <c r="H219" i="3" a="1"/>
  <c r="H219" i="3" s="1"/>
  <c r="G219" i="3" a="1"/>
  <c r="G219" i="3" s="1"/>
  <c r="J218" i="3" a="1"/>
  <c r="J218" i="3" s="1"/>
  <c r="I218" i="3" a="1"/>
  <c r="I218" i="3" s="1"/>
  <c r="H218" i="3" a="1"/>
  <c r="H218" i="3" s="1"/>
  <c r="G218" i="3" a="1"/>
  <c r="G218" i="3" s="1"/>
  <c r="J217" i="3" a="1"/>
  <c r="J217" i="3" s="1"/>
  <c r="I217" i="3" a="1"/>
  <c r="I217" i="3" s="1"/>
  <c r="H217" i="3" a="1"/>
  <c r="H217" i="3" s="1"/>
  <c r="G217" i="3" a="1"/>
  <c r="G217" i="3" s="1"/>
  <c r="J216" i="3" a="1"/>
  <c r="J216" i="3" s="1"/>
  <c r="I216" i="3" a="1"/>
  <c r="I216" i="3" s="1"/>
  <c r="H216" i="3" a="1"/>
  <c r="H216" i="3" s="1"/>
  <c r="G216" i="3" a="1"/>
  <c r="G216" i="3" s="1"/>
  <c r="J215" i="3" a="1"/>
  <c r="J215" i="3" s="1"/>
  <c r="I215" i="3" a="1"/>
  <c r="I215" i="3" s="1"/>
  <c r="H215" i="3" a="1"/>
  <c r="H215" i="3" s="1"/>
  <c r="G215" i="3" a="1"/>
  <c r="G215" i="3" s="1"/>
  <c r="J214" i="3" a="1"/>
  <c r="J214" i="3" s="1"/>
  <c r="I214" i="3" a="1"/>
  <c r="I214" i="3" s="1"/>
  <c r="H214" i="3" a="1"/>
  <c r="H214" i="3" s="1"/>
  <c r="G214" i="3" a="1"/>
  <c r="G214" i="3" s="1"/>
  <c r="J213" i="3" a="1"/>
  <c r="J213" i="3" s="1"/>
  <c r="I213" i="3" a="1"/>
  <c r="I213" i="3" s="1"/>
  <c r="H213" i="3" a="1"/>
  <c r="H213" i="3" s="1"/>
  <c r="G213" i="3" a="1"/>
  <c r="G213" i="3" s="1"/>
  <c r="J212" i="3" a="1"/>
  <c r="J212" i="3" s="1"/>
  <c r="I212" i="3" a="1"/>
  <c r="I212" i="3" s="1"/>
  <c r="H212" i="3" a="1"/>
  <c r="H212" i="3" s="1"/>
  <c r="G212" i="3" a="1"/>
  <c r="G212" i="3" s="1"/>
  <c r="J211" i="3" a="1"/>
  <c r="J211" i="3" s="1"/>
  <c r="I211" i="3" a="1"/>
  <c r="I211" i="3" s="1"/>
  <c r="H211" i="3" a="1"/>
  <c r="H211" i="3" s="1"/>
  <c r="G211" i="3" a="1"/>
  <c r="G211" i="3" s="1"/>
  <c r="J210" i="3" a="1"/>
  <c r="J210" i="3" s="1"/>
  <c r="I210" i="3" a="1"/>
  <c r="I210" i="3" s="1"/>
  <c r="H210" i="3" a="1"/>
  <c r="H210" i="3" s="1"/>
  <c r="G210" i="3" a="1"/>
  <c r="G210" i="3" s="1"/>
  <c r="J209" i="3" a="1"/>
  <c r="J209" i="3" s="1"/>
  <c r="I209" i="3" a="1"/>
  <c r="I209" i="3" s="1"/>
  <c r="H209" i="3" a="1"/>
  <c r="H209" i="3" s="1"/>
  <c r="G209" i="3" a="1"/>
  <c r="G209" i="3" s="1"/>
  <c r="J208" i="3" a="1"/>
  <c r="J208" i="3" s="1"/>
  <c r="I208" i="3" a="1"/>
  <c r="I208" i="3" s="1"/>
  <c r="H208" i="3" a="1"/>
  <c r="H208" i="3" s="1"/>
  <c r="G208" i="3" a="1"/>
  <c r="G208" i="3" s="1"/>
  <c r="J207" i="3" a="1"/>
  <c r="J207" i="3" s="1"/>
  <c r="I207" i="3" a="1"/>
  <c r="I207" i="3" s="1"/>
  <c r="H207" i="3" a="1"/>
  <c r="H207" i="3" s="1"/>
  <c r="G207" i="3" a="1"/>
  <c r="G207" i="3" s="1"/>
  <c r="J206" i="3" a="1"/>
  <c r="J206" i="3" s="1"/>
  <c r="I206" i="3" a="1"/>
  <c r="I206" i="3" s="1"/>
  <c r="H206" i="3" a="1"/>
  <c r="H206" i="3" s="1"/>
  <c r="G206" i="3" a="1"/>
  <c r="G206" i="3" s="1"/>
  <c r="J205" i="3" a="1"/>
  <c r="J205" i="3" s="1"/>
  <c r="I205" i="3" a="1"/>
  <c r="I205" i="3" s="1"/>
  <c r="H205" i="3" a="1"/>
  <c r="H205" i="3" s="1"/>
  <c r="G205" i="3" a="1"/>
  <c r="G205" i="3" s="1"/>
  <c r="J204" i="3" a="1"/>
  <c r="J204" i="3" s="1"/>
  <c r="I204" i="3" a="1"/>
  <c r="I204" i="3" s="1"/>
  <c r="H204" i="3" a="1"/>
  <c r="H204" i="3" s="1"/>
  <c r="G204" i="3" a="1"/>
  <c r="G204" i="3" s="1"/>
  <c r="J203" i="3" a="1"/>
  <c r="J203" i="3" s="1"/>
  <c r="I203" i="3" a="1"/>
  <c r="I203" i="3" s="1"/>
  <c r="H203" i="3" a="1"/>
  <c r="H203" i="3" s="1"/>
  <c r="G203" i="3" a="1"/>
  <c r="G203" i="3" s="1"/>
  <c r="J202" i="3" a="1"/>
  <c r="J202" i="3" s="1"/>
  <c r="I202" i="3" a="1"/>
  <c r="I202" i="3" s="1"/>
  <c r="H202" i="3" a="1"/>
  <c r="H202" i="3" s="1"/>
  <c r="G202" i="3" a="1"/>
  <c r="G202" i="3" s="1"/>
  <c r="J201" i="3" a="1"/>
  <c r="J201" i="3" s="1"/>
  <c r="I201" i="3" a="1"/>
  <c r="I201" i="3" s="1"/>
  <c r="H201" i="3" a="1"/>
  <c r="H201" i="3" s="1"/>
  <c r="G201" i="3" a="1"/>
  <c r="G201" i="3" s="1"/>
  <c r="J200" i="3" a="1"/>
  <c r="J200" i="3" s="1"/>
  <c r="I200" i="3" a="1"/>
  <c r="I200" i="3" s="1"/>
  <c r="H200" i="3" a="1"/>
  <c r="H200" i="3" s="1"/>
  <c r="G200" i="3" a="1"/>
  <c r="G200" i="3" s="1"/>
  <c r="J199" i="3" a="1"/>
  <c r="J199" i="3" s="1"/>
  <c r="I199" i="3" a="1"/>
  <c r="I199" i="3" s="1"/>
  <c r="H199" i="3" a="1"/>
  <c r="H199" i="3" s="1"/>
  <c r="G199" i="3" a="1"/>
  <c r="G199" i="3" s="1"/>
  <c r="J198" i="3" a="1"/>
  <c r="J198" i="3" s="1"/>
  <c r="I198" i="3" a="1"/>
  <c r="I198" i="3" s="1"/>
  <c r="H198" i="3" a="1"/>
  <c r="H198" i="3" s="1"/>
  <c r="G198" i="3" a="1"/>
  <c r="G198" i="3" s="1"/>
  <c r="J197" i="3" a="1"/>
  <c r="J197" i="3" s="1"/>
  <c r="I197" i="3" a="1"/>
  <c r="I197" i="3" s="1"/>
  <c r="H197" i="3" a="1"/>
  <c r="H197" i="3" s="1"/>
  <c r="G197" i="3" a="1"/>
  <c r="G197" i="3" s="1"/>
  <c r="J196" i="3" a="1"/>
  <c r="J196" i="3" s="1"/>
  <c r="I196" i="3" a="1"/>
  <c r="I196" i="3" s="1"/>
  <c r="H196" i="3" a="1"/>
  <c r="H196" i="3" s="1"/>
  <c r="G196" i="3" a="1"/>
  <c r="G196" i="3" s="1"/>
  <c r="J195" i="3" a="1"/>
  <c r="J195" i="3" s="1"/>
  <c r="I195" i="3" a="1"/>
  <c r="I195" i="3" s="1"/>
  <c r="H195" i="3" a="1"/>
  <c r="H195" i="3" s="1"/>
  <c r="G195" i="3" a="1"/>
  <c r="G195" i="3" s="1"/>
  <c r="J194" i="3" a="1"/>
  <c r="J194" i="3" s="1"/>
  <c r="I194" i="3" a="1"/>
  <c r="I194" i="3" s="1"/>
  <c r="H194" i="3" a="1"/>
  <c r="H194" i="3" s="1"/>
  <c r="G194" i="3" a="1"/>
  <c r="G194" i="3" s="1"/>
  <c r="J193" i="3" a="1"/>
  <c r="J193" i="3" s="1"/>
  <c r="I193" i="3" a="1"/>
  <c r="I193" i="3" s="1"/>
  <c r="H193" i="3" a="1"/>
  <c r="H193" i="3" s="1"/>
  <c r="G193" i="3" a="1"/>
  <c r="G193" i="3" s="1"/>
  <c r="J192" i="3" a="1"/>
  <c r="J192" i="3" s="1"/>
  <c r="I192" i="3" a="1"/>
  <c r="I192" i="3" s="1"/>
  <c r="H192" i="3" a="1"/>
  <c r="H192" i="3" s="1"/>
  <c r="G192" i="3" a="1"/>
  <c r="G192" i="3" s="1"/>
  <c r="J191" i="3" a="1"/>
  <c r="J191" i="3" s="1"/>
  <c r="I191" i="3" a="1"/>
  <c r="I191" i="3" s="1"/>
  <c r="H191" i="3" a="1"/>
  <c r="H191" i="3" s="1"/>
  <c r="G191" i="3" a="1"/>
  <c r="G191" i="3" s="1"/>
  <c r="J190" i="3" a="1"/>
  <c r="J190" i="3" s="1"/>
  <c r="I190" i="3" a="1"/>
  <c r="I190" i="3" s="1"/>
  <c r="H190" i="3" a="1"/>
  <c r="H190" i="3" s="1"/>
  <c r="G190" i="3" a="1"/>
  <c r="G190" i="3" s="1"/>
  <c r="J189" i="3" a="1"/>
  <c r="J189" i="3" s="1"/>
  <c r="I189" i="3" a="1"/>
  <c r="I189" i="3" s="1"/>
  <c r="H189" i="3" a="1"/>
  <c r="H189" i="3" s="1"/>
  <c r="G189" i="3" a="1"/>
  <c r="G189" i="3" s="1"/>
  <c r="J188" i="3" a="1"/>
  <c r="J188" i="3" s="1"/>
  <c r="I188" i="3" a="1"/>
  <c r="I188" i="3" s="1"/>
  <c r="H188" i="3" a="1"/>
  <c r="H188" i="3" s="1"/>
  <c r="G188" i="3" a="1"/>
  <c r="G188" i="3" s="1"/>
  <c r="J187" i="3" a="1"/>
  <c r="J187" i="3" s="1"/>
  <c r="I187" i="3" a="1"/>
  <c r="I187" i="3" s="1"/>
  <c r="H187" i="3" a="1"/>
  <c r="H187" i="3" s="1"/>
  <c r="G187" i="3" a="1"/>
  <c r="G187" i="3" s="1"/>
  <c r="J186" i="3" a="1"/>
  <c r="J186" i="3" s="1"/>
  <c r="I186" i="3" a="1"/>
  <c r="I186" i="3" s="1"/>
  <c r="H186" i="3" a="1"/>
  <c r="H186" i="3" s="1"/>
  <c r="G186" i="3" a="1"/>
  <c r="G186" i="3" s="1"/>
  <c r="J185" i="3" a="1"/>
  <c r="J185" i="3" s="1"/>
  <c r="I185" i="3" a="1"/>
  <c r="I185" i="3" s="1"/>
  <c r="H185" i="3" a="1"/>
  <c r="H185" i="3" s="1"/>
  <c r="G185" i="3" a="1"/>
  <c r="G185" i="3" s="1"/>
  <c r="J184" i="3" a="1"/>
  <c r="J184" i="3" s="1"/>
  <c r="I184" i="3" a="1"/>
  <c r="I184" i="3" s="1"/>
  <c r="H184" i="3" a="1"/>
  <c r="H184" i="3" s="1"/>
  <c r="G184" i="3" a="1"/>
  <c r="G184" i="3" s="1"/>
  <c r="J183" i="3" a="1"/>
  <c r="J183" i="3" s="1"/>
  <c r="I183" i="3" a="1"/>
  <c r="I183" i="3" s="1"/>
  <c r="H183" i="3" a="1"/>
  <c r="H183" i="3" s="1"/>
  <c r="G183" i="3" a="1"/>
  <c r="G183" i="3" s="1"/>
  <c r="J182" i="3" a="1"/>
  <c r="J182" i="3" s="1"/>
  <c r="I182" i="3" a="1"/>
  <c r="I182" i="3" s="1"/>
  <c r="H182" i="3" a="1"/>
  <c r="H182" i="3" s="1"/>
  <c r="G182" i="3" a="1"/>
  <c r="G182" i="3" s="1"/>
  <c r="J181" i="3" a="1"/>
  <c r="J181" i="3" s="1"/>
  <c r="I181" i="3" a="1"/>
  <c r="I181" i="3" s="1"/>
  <c r="H181" i="3" a="1"/>
  <c r="H181" i="3" s="1"/>
  <c r="G181" i="3" a="1"/>
  <c r="G181" i="3" s="1"/>
  <c r="J180" i="3" a="1"/>
  <c r="J180" i="3" s="1"/>
  <c r="I180" i="3" a="1"/>
  <c r="I180" i="3" s="1"/>
  <c r="H180" i="3" a="1"/>
  <c r="H180" i="3" s="1"/>
  <c r="G180" i="3" a="1"/>
  <c r="G180" i="3" s="1"/>
  <c r="J179" i="3" a="1"/>
  <c r="J179" i="3" s="1"/>
  <c r="I179" i="3" a="1"/>
  <c r="I179" i="3" s="1"/>
  <c r="H179" i="3" a="1"/>
  <c r="H179" i="3" s="1"/>
  <c r="G179" i="3" a="1"/>
  <c r="G179" i="3" s="1"/>
  <c r="J178" i="3" a="1"/>
  <c r="J178" i="3" s="1"/>
  <c r="I178" i="3" a="1"/>
  <c r="I178" i="3" s="1"/>
  <c r="H178" i="3" a="1"/>
  <c r="H178" i="3" s="1"/>
  <c r="G178" i="3" a="1"/>
  <c r="G178" i="3" s="1"/>
  <c r="J177" i="3" a="1"/>
  <c r="J177" i="3" s="1"/>
  <c r="I177" i="3" a="1"/>
  <c r="I177" i="3" s="1"/>
  <c r="H177" i="3" a="1"/>
  <c r="H177" i="3" s="1"/>
  <c r="G177" i="3" a="1"/>
  <c r="G177" i="3" s="1"/>
  <c r="J176" i="3" a="1"/>
  <c r="J176" i="3" s="1"/>
  <c r="I176" i="3" a="1"/>
  <c r="I176" i="3" s="1"/>
  <c r="H176" i="3" a="1"/>
  <c r="H176" i="3" s="1"/>
  <c r="G176" i="3" a="1"/>
  <c r="G176" i="3" s="1"/>
  <c r="J175" i="3" a="1"/>
  <c r="J175" i="3" s="1"/>
  <c r="I175" i="3" a="1"/>
  <c r="I175" i="3" s="1"/>
  <c r="H175" i="3" a="1"/>
  <c r="H175" i="3" s="1"/>
  <c r="G175" i="3" a="1"/>
  <c r="G175" i="3" s="1"/>
  <c r="J174" i="3" a="1"/>
  <c r="J174" i="3" s="1"/>
  <c r="I174" i="3" a="1"/>
  <c r="I174" i="3" s="1"/>
  <c r="H174" i="3" a="1"/>
  <c r="H174" i="3" s="1"/>
  <c r="G174" i="3" a="1"/>
  <c r="G174" i="3" s="1"/>
  <c r="J173" i="3" a="1"/>
  <c r="J173" i="3" s="1"/>
  <c r="I173" i="3" a="1"/>
  <c r="I173" i="3" s="1"/>
  <c r="H173" i="3" a="1"/>
  <c r="H173" i="3" s="1"/>
  <c r="G173" i="3" a="1"/>
  <c r="G173" i="3" s="1"/>
  <c r="J172" i="3" a="1"/>
  <c r="J172" i="3" s="1"/>
  <c r="I172" i="3" a="1"/>
  <c r="I172" i="3" s="1"/>
  <c r="H172" i="3" a="1"/>
  <c r="H172" i="3" s="1"/>
  <c r="G172" i="3" a="1"/>
  <c r="G172" i="3" s="1"/>
  <c r="J171" i="3" a="1"/>
  <c r="J171" i="3" s="1"/>
  <c r="I171" i="3" a="1"/>
  <c r="I171" i="3" s="1"/>
  <c r="H171" i="3" a="1"/>
  <c r="H171" i="3" s="1"/>
  <c r="G171" i="3" a="1"/>
  <c r="G171" i="3" s="1"/>
  <c r="J170" i="3" a="1"/>
  <c r="J170" i="3" s="1"/>
  <c r="I170" i="3" a="1"/>
  <c r="I170" i="3" s="1"/>
  <c r="H170" i="3" a="1"/>
  <c r="H170" i="3" s="1"/>
  <c r="G170" i="3" a="1"/>
  <c r="G170" i="3" s="1"/>
  <c r="J169" i="3" a="1"/>
  <c r="J169" i="3" s="1"/>
  <c r="I169" i="3" a="1"/>
  <c r="I169" i="3" s="1"/>
  <c r="H169" i="3" a="1"/>
  <c r="H169" i="3" s="1"/>
  <c r="G169" i="3" a="1"/>
  <c r="G169" i="3" s="1"/>
  <c r="J168" i="3" a="1"/>
  <c r="J168" i="3" s="1"/>
  <c r="I168" i="3" a="1"/>
  <c r="I168" i="3" s="1"/>
  <c r="H168" i="3" a="1"/>
  <c r="H168" i="3" s="1"/>
  <c r="G168" i="3" a="1"/>
  <c r="G168" i="3" s="1"/>
  <c r="J167" i="3" a="1"/>
  <c r="J167" i="3" s="1"/>
  <c r="I167" i="3" a="1"/>
  <c r="I167" i="3" s="1"/>
  <c r="H167" i="3" a="1"/>
  <c r="H167" i="3" s="1"/>
  <c r="G167" i="3" a="1"/>
  <c r="G167" i="3" s="1"/>
  <c r="J166" i="3" a="1"/>
  <c r="J166" i="3" s="1"/>
  <c r="I166" i="3" a="1"/>
  <c r="I166" i="3" s="1"/>
  <c r="H166" i="3" a="1"/>
  <c r="H166" i="3" s="1"/>
  <c r="G166" i="3" a="1"/>
  <c r="G166" i="3" s="1"/>
  <c r="J165" i="3" a="1"/>
  <c r="J165" i="3" s="1"/>
  <c r="I165" i="3" a="1"/>
  <c r="I165" i="3" s="1"/>
  <c r="H165" i="3" a="1"/>
  <c r="H165" i="3" s="1"/>
  <c r="G165" i="3" a="1"/>
  <c r="G165" i="3" s="1"/>
  <c r="J164" i="3" a="1"/>
  <c r="J164" i="3" s="1"/>
  <c r="I164" i="3" a="1"/>
  <c r="I164" i="3" s="1"/>
  <c r="H164" i="3" a="1"/>
  <c r="H164" i="3" s="1"/>
  <c r="G164" i="3" a="1"/>
  <c r="G164" i="3" s="1"/>
  <c r="J163" i="3" a="1"/>
  <c r="J163" i="3" s="1"/>
  <c r="I163" i="3" a="1"/>
  <c r="I163" i="3" s="1"/>
  <c r="H163" i="3" a="1"/>
  <c r="H163" i="3" s="1"/>
  <c r="G163" i="3" a="1"/>
  <c r="G163" i="3" s="1"/>
  <c r="J162" i="3" a="1"/>
  <c r="J162" i="3" s="1"/>
  <c r="I162" i="3" a="1"/>
  <c r="I162" i="3" s="1"/>
  <c r="H162" i="3" a="1"/>
  <c r="H162" i="3" s="1"/>
  <c r="G162" i="3" a="1"/>
  <c r="G162" i="3" s="1"/>
  <c r="J161" i="3" a="1"/>
  <c r="J161" i="3" s="1"/>
  <c r="I161" i="3" a="1"/>
  <c r="I161" i="3" s="1"/>
  <c r="H161" i="3" a="1"/>
  <c r="H161" i="3" s="1"/>
  <c r="G161" i="3" a="1"/>
  <c r="G161" i="3" s="1"/>
  <c r="J160" i="3" a="1"/>
  <c r="J160" i="3" s="1"/>
  <c r="I160" i="3" a="1"/>
  <c r="I160" i="3" s="1"/>
  <c r="H160" i="3" a="1"/>
  <c r="H160" i="3" s="1"/>
  <c r="G160" i="3" a="1"/>
  <c r="G160" i="3" s="1"/>
  <c r="J159" i="3" a="1"/>
  <c r="J159" i="3" s="1"/>
  <c r="I159" i="3" a="1"/>
  <c r="I159" i="3" s="1"/>
  <c r="H159" i="3" a="1"/>
  <c r="H159" i="3" s="1"/>
  <c r="G159" i="3" a="1"/>
  <c r="G159" i="3" s="1"/>
  <c r="J158" i="3" a="1"/>
  <c r="J158" i="3" s="1"/>
  <c r="I158" i="3" a="1"/>
  <c r="I158" i="3" s="1"/>
  <c r="H158" i="3" a="1"/>
  <c r="H158" i="3" s="1"/>
  <c r="G158" i="3" a="1"/>
  <c r="G158" i="3" s="1"/>
  <c r="J157" i="3" a="1"/>
  <c r="J157" i="3" s="1"/>
  <c r="I157" i="3" a="1"/>
  <c r="I157" i="3" s="1"/>
  <c r="H157" i="3" a="1"/>
  <c r="H157" i="3" s="1"/>
  <c r="G157" i="3" a="1"/>
  <c r="G157" i="3" s="1"/>
  <c r="J156" i="3" a="1"/>
  <c r="J156" i="3" s="1"/>
  <c r="I156" i="3" a="1"/>
  <c r="I156" i="3" s="1"/>
  <c r="H156" i="3" a="1"/>
  <c r="H156" i="3" s="1"/>
  <c r="G156" i="3" a="1"/>
  <c r="G156" i="3" s="1"/>
  <c r="J155" i="3" a="1"/>
  <c r="J155" i="3" s="1"/>
  <c r="I155" i="3" a="1"/>
  <c r="I155" i="3" s="1"/>
  <c r="H155" i="3" a="1"/>
  <c r="H155" i="3" s="1"/>
  <c r="G155" i="3" a="1"/>
  <c r="G155" i="3" s="1"/>
  <c r="J154" i="3" a="1"/>
  <c r="J154" i="3" s="1"/>
  <c r="I154" i="3" a="1"/>
  <c r="I154" i="3" s="1"/>
  <c r="H154" i="3" a="1"/>
  <c r="H154" i="3" s="1"/>
  <c r="G154" i="3" a="1"/>
  <c r="G154" i="3" s="1"/>
  <c r="J153" i="3" a="1"/>
  <c r="J153" i="3" s="1"/>
  <c r="I153" i="3" a="1"/>
  <c r="I153" i="3" s="1"/>
  <c r="H153" i="3" a="1"/>
  <c r="H153" i="3" s="1"/>
  <c r="G153" i="3" a="1"/>
  <c r="G153" i="3" s="1"/>
  <c r="J152" i="3" a="1"/>
  <c r="J152" i="3" s="1"/>
  <c r="I152" i="3" a="1"/>
  <c r="I152" i="3" s="1"/>
  <c r="H152" i="3" a="1"/>
  <c r="H152" i="3" s="1"/>
  <c r="G152" i="3" a="1"/>
  <c r="G152" i="3" s="1"/>
  <c r="J151" i="3" a="1"/>
  <c r="J151" i="3" s="1"/>
  <c r="I151" i="3" a="1"/>
  <c r="I151" i="3" s="1"/>
  <c r="H151" i="3" a="1"/>
  <c r="H151" i="3" s="1"/>
  <c r="G151" i="3" a="1"/>
  <c r="G151" i="3" s="1"/>
  <c r="J150" i="3" a="1"/>
  <c r="J150" i="3" s="1"/>
  <c r="I150" i="3" a="1"/>
  <c r="I150" i="3" s="1"/>
  <c r="H150" i="3" a="1"/>
  <c r="H150" i="3" s="1"/>
  <c r="G150" i="3" a="1"/>
  <c r="G150" i="3" s="1"/>
  <c r="J149" i="3" a="1"/>
  <c r="J149" i="3" s="1"/>
  <c r="I149" i="3" a="1"/>
  <c r="I149" i="3" s="1"/>
  <c r="H149" i="3" a="1"/>
  <c r="H149" i="3" s="1"/>
  <c r="G149" i="3" a="1"/>
  <c r="G149" i="3" s="1"/>
  <c r="J148" i="3" a="1"/>
  <c r="J148" i="3" s="1"/>
  <c r="I148" i="3" a="1"/>
  <c r="I148" i="3" s="1"/>
  <c r="H148" i="3" a="1"/>
  <c r="H148" i="3" s="1"/>
  <c r="G148" i="3" a="1"/>
  <c r="G148" i="3" s="1"/>
  <c r="J147" i="3" a="1"/>
  <c r="J147" i="3" s="1"/>
  <c r="I147" i="3" a="1"/>
  <c r="I147" i="3" s="1"/>
  <c r="H147" i="3" a="1"/>
  <c r="H147" i="3" s="1"/>
  <c r="G147" i="3" a="1"/>
  <c r="G147" i="3" s="1"/>
  <c r="J146" i="3" a="1"/>
  <c r="J146" i="3" s="1"/>
  <c r="I146" i="3" a="1"/>
  <c r="I146" i="3" s="1"/>
  <c r="H146" i="3" a="1"/>
  <c r="H146" i="3" s="1"/>
  <c r="G146" i="3" a="1"/>
  <c r="G146" i="3" s="1"/>
  <c r="J145" i="3" a="1"/>
  <c r="J145" i="3" s="1"/>
  <c r="I145" i="3" a="1"/>
  <c r="I145" i="3" s="1"/>
  <c r="H145" i="3" a="1"/>
  <c r="H145" i="3" s="1"/>
  <c r="G145" i="3" a="1"/>
  <c r="G145" i="3" s="1"/>
  <c r="J144" i="3" a="1"/>
  <c r="J144" i="3" s="1"/>
  <c r="I144" i="3" a="1"/>
  <c r="I144" i="3" s="1"/>
  <c r="H144" i="3" a="1"/>
  <c r="H144" i="3" s="1"/>
  <c r="G144" i="3" a="1"/>
  <c r="G144" i="3" s="1"/>
  <c r="J143" i="3" a="1"/>
  <c r="J143" i="3" s="1"/>
  <c r="I143" i="3" a="1"/>
  <c r="I143" i="3" s="1"/>
  <c r="H143" i="3" a="1"/>
  <c r="H143" i="3" s="1"/>
  <c r="G143" i="3" a="1"/>
  <c r="G143" i="3" s="1"/>
  <c r="J142" i="3" a="1"/>
  <c r="J142" i="3" s="1"/>
  <c r="I142" i="3" a="1"/>
  <c r="I142" i="3" s="1"/>
  <c r="H142" i="3" a="1"/>
  <c r="H142" i="3" s="1"/>
  <c r="G142" i="3" a="1"/>
  <c r="G142" i="3" s="1"/>
  <c r="J141" i="3" a="1"/>
  <c r="J141" i="3" s="1"/>
  <c r="I141" i="3" a="1"/>
  <c r="I141" i="3" s="1"/>
  <c r="H141" i="3" a="1"/>
  <c r="H141" i="3" s="1"/>
  <c r="G141" i="3" a="1"/>
  <c r="G141" i="3" s="1"/>
  <c r="J140" i="3" a="1"/>
  <c r="J140" i="3" s="1"/>
  <c r="I140" i="3" a="1"/>
  <c r="I140" i="3" s="1"/>
  <c r="H140" i="3" a="1"/>
  <c r="H140" i="3" s="1"/>
  <c r="G140" i="3" a="1"/>
  <c r="G140" i="3" s="1"/>
  <c r="J139" i="3" a="1"/>
  <c r="J139" i="3" s="1"/>
  <c r="I139" i="3" a="1"/>
  <c r="I139" i="3" s="1"/>
  <c r="H139" i="3" a="1"/>
  <c r="H139" i="3" s="1"/>
  <c r="G139" i="3" a="1"/>
  <c r="G139" i="3" s="1"/>
  <c r="J138" i="3" a="1"/>
  <c r="J138" i="3" s="1"/>
  <c r="I138" i="3" a="1"/>
  <c r="I138" i="3" s="1"/>
  <c r="H138" i="3" a="1"/>
  <c r="H138" i="3" s="1"/>
  <c r="G138" i="3" a="1"/>
  <c r="G138" i="3" s="1"/>
  <c r="J137" i="3" a="1"/>
  <c r="J137" i="3" s="1"/>
  <c r="I137" i="3" a="1"/>
  <c r="I137" i="3" s="1"/>
  <c r="H137" i="3" a="1"/>
  <c r="H137" i="3" s="1"/>
  <c r="G137" i="3" a="1"/>
  <c r="G137" i="3" s="1"/>
  <c r="J136" i="3" a="1"/>
  <c r="J136" i="3" s="1"/>
  <c r="I136" i="3" a="1"/>
  <c r="I136" i="3" s="1"/>
  <c r="H136" i="3" a="1"/>
  <c r="H136" i="3" s="1"/>
  <c r="G136" i="3" a="1"/>
  <c r="G136" i="3" s="1"/>
  <c r="J135" i="3" a="1"/>
  <c r="J135" i="3" s="1"/>
  <c r="I135" i="3" a="1"/>
  <c r="I135" i="3" s="1"/>
  <c r="H135" i="3" a="1"/>
  <c r="H135" i="3" s="1"/>
  <c r="G135" i="3" a="1"/>
  <c r="G135" i="3" s="1"/>
  <c r="J134" i="3" a="1"/>
  <c r="J134" i="3" s="1"/>
  <c r="I134" i="3" a="1"/>
  <c r="I134" i="3" s="1"/>
  <c r="H134" i="3" a="1"/>
  <c r="H134" i="3" s="1"/>
  <c r="G134" i="3" a="1"/>
  <c r="G134" i="3" s="1"/>
  <c r="J133" i="3" a="1"/>
  <c r="J133" i="3" s="1"/>
  <c r="I133" i="3" a="1"/>
  <c r="I133" i="3" s="1"/>
  <c r="H133" i="3" a="1"/>
  <c r="H133" i="3" s="1"/>
  <c r="G133" i="3" a="1"/>
  <c r="G133" i="3" s="1"/>
  <c r="J132" i="3" a="1"/>
  <c r="J132" i="3" s="1"/>
  <c r="I132" i="3" a="1"/>
  <c r="I132" i="3" s="1"/>
  <c r="H132" i="3" a="1"/>
  <c r="H132" i="3" s="1"/>
  <c r="G132" i="3" a="1"/>
  <c r="G132" i="3" s="1"/>
  <c r="J131" i="3" a="1"/>
  <c r="J131" i="3" s="1"/>
  <c r="I131" i="3" a="1"/>
  <c r="I131" i="3" s="1"/>
  <c r="H131" i="3" a="1"/>
  <c r="H131" i="3" s="1"/>
  <c r="G131" i="3" a="1"/>
  <c r="G131" i="3" s="1"/>
  <c r="J130" i="3" a="1"/>
  <c r="J130" i="3" s="1"/>
  <c r="I130" i="3" a="1"/>
  <c r="I130" i="3" s="1"/>
  <c r="H130" i="3" a="1"/>
  <c r="H130" i="3" s="1"/>
  <c r="G130" i="3" a="1"/>
  <c r="G130" i="3" s="1"/>
  <c r="J129" i="3" a="1"/>
  <c r="J129" i="3" s="1"/>
  <c r="I129" i="3" a="1"/>
  <c r="I129" i="3" s="1"/>
  <c r="H129" i="3" a="1"/>
  <c r="H129" i="3" s="1"/>
  <c r="G129" i="3" a="1"/>
  <c r="G129" i="3" s="1"/>
  <c r="J128" i="3" a="1"/>
  <c r="J128" i="3" s="1"/>
  <c r="I128" i="3" a="1"/>
  <c r="I128" i="3" s="1"/>
  <c r="H128" i="3" a="1"/>
  <c r="H128" i="3" s="1"/>
  <c r="G128" i="3" a="1"/>
  <c r="G128" i="3" s="1"/>
  <c r="J127" i="3" a="1"/>
  <c r="J127" i="3" s="1"/>
  <c r="I127" i="3" a="1"/>
  <c r="I127" i="3" s="1"/>
  <c r="H127" i="3" a="1"/>
  <c r="H127" i="3" s="1"/>
  <c r="G127" i="3" a="1"/>
  <c r="G127" i="3" s="1"/>
  <c r="J126" i="3" a="1"/>
  <c r="J126" i="3" s="1"/>
  <c r="I126" i="3" a="1"/>
  <c r="I126" i="3" s="1"/>
  <c r="H126" i="3" a="1"/>
  <c r="H126" i="3" s="1"/>
  <c r="G126" i="3" a="1"/>
  <c r="G126" i="3" s="1"/>
  <c r="J125" i="3" a="1"/>
  <c r="J125" i="3" s="1"/>
  <c r="I125" i="3" a="1"/>
  <c r="I125" i="3" s="1"/>
  <c r="H125" i="3" a="1"/>
  <c r="H125" i="3" s="1"/>
  <c r="G125" i="3" a="1"/>
  <c r="G125" i="3" s="1"/>
  <c r="J124" i="3" a="1"/>
  <c r="J124" i="3" s="1"/>
  <c r="I124" i="3" a="1"/>
  <c r="I124" i="3" s="1"/>
  <c r="H124" i="3" a="1"/>
  <c r="H124" i="3" s="1"/>
  <c r="G124" i="3" a="1"/>
  <c r="G124" i="3" s="1"/>
  <c r="J123" i="3" a="1"/>
  <c r="J123" i="3" s="1"/>
  <c r="I123" i="3" a="1"/>
  <c r="I123" i="3" s="1"/>
  <c r="H123" i="3" a="1"/>
  <c r="H123" i="3" s="1"/>
  <c r="G123" i="3" a="1"/>
  <c r="G123" i="3" s="1"/>
  <c r="J122" i="3" a="1"/>
  <c r="J122" i="3" s="1"/>
  <c r="I122" i="3" a="1"/>
  <c r="I122" i="3" s="1"/>
  <c r="H122" i="3" a="1"/>
  <c r="H122" i="3" s="1"/>
  <c r="G122" i="3" a="1"/>
  <c r="G122" i="3" s="1"/>
  <c r="J121" i="3" a="1"/>
  <c r="J121" i="3" s="1"/>
  <c r="I121" i="3" a="1"/>
  <c r="I121" i="3" s="1"/>
  <c r="H121" i="3" a="1"/>
  <c r="H121" i="3" s="1"/>
  <c r="G121" i="3" a="1"/>
  <c r="G121" i="3" s="1"/>
  <c r="J120" i="3" a="1"/>
  <c r="J120" i="3" s="1"/>
  <c r="I120" i="3" a="1"/>
  <c r="I120" i="3" s="1"/>
  <c r="H120" i="3" a="1"/>
  <c r="H120" i="3" s="1"/>
  <c r="G120" i="3" a="1"/>
  <c r="G120" i="3" s="1"/>
  <c r="J119" i="3" a="1"/>
  <c r="J119" i="3" s="1"/>
  <c r="I119" i="3" a="1"/>
  <c r="I119" i="3" s="1"/>
  <c r="H119" i="3" a="1"/>
  <c r="H119" i="3" s="1"/>
  <c r="G119" i="3" a="1"/>
  <c r="G119" i="3" s="1"/>
  <c r="J118" i="3" a="1"/>
  <c r="J118" i="3" s="1"/>
  <c r="I118" i="3" a="1"/>
  <c r="I118" i="3" s="1"/>
  <c r="H118" i="3" a="1"/>
  <c r="H118" i="3" s="1"/>
  <c r="G118" i="3" a="1"/>
  <c r="G118" i="3" s="1"/>
  <c r="J117" i="3" a="1"/>
  <c r="J117" i="3" s="1"/>
  <c r="I117" i="3" a="1"/>
  <c r="I117" i="3" s="1"/>
  <c r="H117" i="3" a="1"/>
  <c r="H117" i="3" s="1"/>
  <c r="G117" i="3" a="1"/>
  <c r="G117" i="3" s="1"/>
  <c r="J116" i="3" a="1"/>
  <c r="J116" i="3" s="1"/>
  <c r="I116" i="3" a="1"/>
  <c r="I116" i="3" s="1"/>
  <c r="H116" i="3" a="1"/>
  <c r="H116" i="3" s="1"/>
  <c r="G116" i="3" a="1"/>
  <c r="G116" i="3" s="1"/>
  <c r="J115" i="3" a="1"/>
  <c r="J115" i="3" s="1"/>
  <c r="I115" i="3" a="1"/>
  <c r="I115" i="3" s="1"/>
  <c r="H115" i="3" a="1"/>
  <c r="H115" i="3" s="1"/>
  <c r="G115" i="3" a="1"/>
  <c r="G115" i="3" s="1"/>
  <c r="J114" i="3" a="1"/>
  <c r="J114" i="3" s="1"/>
  <c r="I114" i="3" a="1"/>
  <c r="I114" i="3" s="1"/>
  <c r="H114" i="3" a="1"/>
  <c r="H114" i="3" s="1"/>
  <c r="G114" i="3" a="1"/>
  <c r="G114" i="3" s="1"/>
  <c r="J113" i="3" a="1"/>
  <c r="J113" i="3" s="1"/>
  <c r="I113" i="3" a="1"/>
  <c r="I113" i="3" s="1"/>
  <c r="H113" i="3" a="1"/>
  <c r="H113" i="3" s="1"/>
  <c r="G113" i="3" a="1"/>
  <c r="G113" i="3" s="1"/>
  <c r="J112" i="3" a="1"/>
  <c r="J112" i="3" s="1"/>
  <c r="I112" i="3" a="1"/>
  <c r="I112" i="3" s="1"/>
  <c r="H112" i="3" a="1"/>
  <c r="H112" i="3" s="1"/>
  <c r="G112" i="3" a="1"/>
  <c r="G112" i="3" s="1"/>
  <c r="J111" i="3" a="1"/>
  <c r="J111" i="3" s="1"/>
  <c r="I111" i="3" a="1"/>
  <c r="I111" i="3" s="1"/>
  <c r="H111" i="3" a="1"/>
  <c r="H111" i="3" s="1"/>
  <c r="G111" i="3" a="1"/>
  <c r="G111" i="3" s="1"/>
  <c r="J110" i="3" a="1"/>
  <c r="J110" i="3" s="1"/>
  <c r="I110" i="3" a="1"/>
  <c r="I110" i="3" s="1"/>
  <c r="H110" i="3" a="1"/>
  <c r="H110" i="3" s="1"/>
  <c r="G110" i="3" a="1"/>
  <c r="G110" i="3" s="1"/>
  <c r="J109" i="3" a="1"/>
  <c r="J109" i="3" s="1"/>
  <c r="I109" i="3" a="1"/>
  <c r="I109" i="3" s="1"/>
  <c r="H109" i="3" a="1"/>
  <c r="H109" i="3" s="1"/>
  <c r="G109" i="3" a="1"/>
  <c r="G109" i="3" s="1"/>
  <c r="J108" i="3" a="1"/>
  <c r="J108" i="3" s="1"/>
  <c r="I108" i="3" a="1"/>
  <c r="I108" i="3" s="1"/>
  <c r="H108" i="3" a="1"/>
  <c r="H108" i="3" s="1"/>
  <c r="G108" i="3" a="1"/>
  <c r="G108" i="3" s="1"/>
  <c r="J107" i="3" a="1"/>
  <c r="J107" i="3" s="1"/>
  <c r="I107" i="3" a="1"/>
  <c r="I107" i="3" s="1"/>
  <c r="H107" i="3" a="1"/>
  <c r="H107" i="3" s="1"/>
  <c r="G107" i="3" a="1"/>
  <c r="G107" i="3" s="1"/>
  <c r="J106" i="3" a="1"/>
  <c r="J106" i="3" s="1"/>
  <c r="I106" i="3" a="1"/>
  <c r="I106" i="3" s="1"/>
  <c r="H106" i="3" a="1"/>
  <c r="H106" i="3" s="1"/>
  <c r="G106" i="3" a="1"/>
  <c r="G106" i="3" s="1"/>
  <c r="J105" i="3" a="1"/>
  <c r="J105" i="3" s="1"/>
  <c r="I105" i="3" a="1"/>
  <c r="I105" i="3" s="1"/>
  <c r="H105" i="3" a="1"/>
  <c r="H105" i="3" s="1"/>
  <c r="G105" i="3" a="1"/>
  <c r="G105" i="3" s="1"/>
  <c r="J104" i="3" a="1"/>
  <c r="J104" i="3" s="1"/>
  <c r="I104" i="3" a="1"/>
  <c r="I104" i="3" s="1"/>
  <c r="H104" i="3" a="1"/>
  <c r="H104" i="3" s="1"/>
  <c r="G104" i="3" a="1"/>
  <c r="G104" i="3" s="1"/>
  <c r="J103" i="3" a="1"/>
  <c r="J103" i="3" s="1"/>
  <c r="I103" i="3" a="1"/>
  <c r="I103" i="3" s="1"/>
  <c r="H103" i="3" a="1"/>
  <c r="H103" i="3" s="1"/>
  <c r="G103" i="3" a="1"/>
  <c r="G103" i="3" s="1"/>
  <c r="J102" i="3" a="1"/>
  <c r="J102" i="3" s="1"/>
  <c r="I102" i="3" a="1"/>
  <c r="I102" i="3" s="1"/>
  <c r="H102" i="3" a="1"/>
  <c r="H102" i="3" s="1"/>
  <c r="G102" i="3" a="1"/>
  <c r="G102" i="3" s="1"/>
  <c r="J101" i="3" a="1"/>
  <c r="J101" i="3" s="1"/>
  <c r="I101" i="3" a="1"/>
  <c r="I101" i="3" s="1"/>
  <c r="H101" i="3" a="1"/>
  <c r="H101" i="3" s="1"/>
  <c r="G101" i="3" a="1"/>
  <c r="G101" i="3" s="1"/>
  <c r="J100" i="3" a="1"/>
  <c r="J100" i="3" s="1"/>
  <c r="I100" i="3" a="1"/>
  <c r="I100" i="3" s="1"/>
  <c r="H100" i="3" a="1"/>
  <c r="H100" i="3" s="1"/>
  <c r="G100" i="3" a="1"/>
  <c r="G100" i="3" s="1"/>
  <c r="J99" i="3" a="1"/>
  <c r="J99" i="3" s="1"/>
  <c r="I99" i="3" a="1"/>
  <c r="I99" i="3" s="1"/>
  <c r="H99" i="3" a="1"/>
  <c r="H99" i="3" s="1"/>
  <c r="G99" i="3" a="1"/>
  <c r="G99" i="3" s="1"/>
  <c r="J98" i="3" a="1"/>
  <c r="J98" i="3" s="1"/>
  <c r="I98" i="3" a="1"/>
  <c r="I98" i="3" s="1"/>
  <c r="H98" i="3" a="1"/>
  <c r="H98" i="3" s="1"/>
  <c r="G98" i="3" a="1"/>
  <c r="G98" i="3" s="1"/>
  <c r="J97" i="3" a="1"/>
  <c r="J97" i="3" s="1"/>
  <c r="I97" i="3" a="1"/>
  <c r="I97" i="3" s="1"/>
  <c r="H97" i="3" a="1"/>
  <c r="H97" i="3" s="1"/>
  <c r="G97" i="3" a="1"/>
  <c r="G97" i="3" s="1"/>
  <c r="J96" i="3" a="1"/>
  <c r="J96" i="3" s="1"/>
  <c r="I96" i="3" a="1"/>
  <c r="I96" i="3" s="1"/>
  <c r="H96" i="3" a="1"/>
  <c r="H96" i="3" s="1"/>
  <c r="G96" i="3" a="1"/>
  <c r="G96" i="3" s="1"/>
  <c r="J95" i="3" a="1"/>
  <c r="J95" i="3" s="1"/>
  <c r="I95" i="3" a="1"/>
  <c r="I95" i="3" s="1"/>
  <c r="H95" i="3" a="1"/>
  <c r="H95" i="3" s="1"/>
  <c r="G95" i="3" a="1"/>
  <c r="G95" i="3" s="1"/>
  <c r="J94" i="3" a="1"/>
  <c r="J94" i="3" s="1"/>
  <c r="I94" i="3" a="1"/>
  <c r="I94" i="3" s="1"/>
  <c r="H94" i="3" a="1"/>
  <c r="H94" i="3" s="1"/>
  <c r="G94" i="3" a="1"/>
  <c r="G94" i="3" s="1"/>
  <c r="J93" i="3" a="1"/>
  <c r="J93" i="3" s="1"/>
  <c r="I93" i="3" a="1"/>
  <c r="I93" i="3" s="1"/>
  <c r="H93" i="3" a="1"/>
  <c r="H93" i="3" s="1"/>
  <c r="G93" i="3" a="1"/>
  <c r="G93" i="3" s="1"/>
  <c r="J92" i="3" a="1"/>
  <c r="J92" i="3" s="1"/>
  <c r="I92" i="3" a="1"/>
  <c r="I92" i="3" s="1"/>
  <c r="H92" i="3" a="1"/>
  <c r="H92" i="3" s="1"/>
  <c r="G92" i="3" a="1"/>
  <c r="G92" i="3" s="1"/>
  <c r="J91" i="3" a="1"/>
  <c r="J91" i="3" s="1"/>
  <c r="I91" i="3" a="1"/>
  <c r="I91" i="3" s="1"/>
  <c r="H91" i="3" a="1"/>
  <c r="H91" i="3" s="1"/>
  <c r="G91" i="3" a="1"/>
  <c r="G91" i="3" s="1"/>
  <c r="J90" i="3" a="1"/>
  <c r="J90" i="3" s="1"/>
  <c r="I90" i="3" a="1"/>
  <c r="I90" i="3" s="1"/>
  <c r="H90" i="3" a="1"/>
  <c r="H90" i="3" s="1"/>
  <c r="G90" i="3" a="1"/>
  <c r="G90" i="3" s="1"/>
  <c r="J89" i="3" a="1"/>
  <c r="J89" i="3" s="1"/>
  <c r="I89" i="3" a="1"/>
  <c r="I89" i="3" s="1"/>
  <c r="H89" i="3" a="1"/>
  <c r="H89" i="3" s="1"/>
  <c r="G89" i="3" a="1"/>
  <c r="G89" i="3" s="1"/>
  <c r="J88" i="3" a="1"/>
  <c r="J88" i="3" s="1"/>
  <c r="I88" i="3" a="1"/>
  <c r="I88" i="3" s="1"/>
  <c r="H88" i="3" a="1"/>
  <c r="H88" i="3" s="1"/>
  <c r="G88" i="3" a="1"/>
  <c r="G88" i="3" s="1"/>
  <c r="J87" i="3" a="1"/>
  <c r="J87" i="3" s="1"/>
  <c r="I87" i="3" a="1"/>
  <c r="I87" i="3" s="1"/>
  <c r="H87" i="3" a="1"/>
  <c r="H87" i="3" s="1"/>
  <c r="G87" i="3" a="1"/>
  <c r="G87" i="3" s="1"/>
  <c r="J86" i="3" a="1"/>
  <c r="J86" i="3" s="1"/>
  <c r="I86" i="3" a="1"/>
  <c r="I86" i="3" s="1"/>
  <c r="H86" i="3" a="1"/>
  <c r="H86" i="3" s="1"/>
  <c r="G86" i="3" a="1"/>
  <c r="G86" i="3" s="1"/>
  <c r="J85" i="3" a="1"/>
  <c r="J85" i="3" s="1"/>
  <c r="I85" i="3" a="1"/>
  <c r="I85" i="3" s="1"/>
  <c r="H85" i="3" a="1"/>
  <c r="H85" i="3" s="1"/>
  <c r="G85" i="3" a="1"/>
  <c r="G85" i="3" s="1"/>
  <c r="J84" i="3" a="1"/>
  <c r="J84" i="3" s="1"/>
  <c r="I84" i="3" a="1"/>
  <c r="I84" i="3" s="1"/>
  <c r="H84" i="3" a="1"/>
  <c r="H84" i="3" s="1"/>
  <c r="G84" i="3" a="1"/>
  <c r="G84" i="3" s="1"/>
  <c r="J83" i="3" a="1"/>
  <c r="J83" i="3" s="1"/>
  <c r="I83" i="3" a="1"/>
  <c r="I83" i="3" s="1"/>
  <c r="H83" i="3" a="1"/>
  <c r="H83" i="3" s="1"/>
  <c r="G83" i="3" a="1"/>
  <c r="G83" i="3" s="1"/>
  <c r="J82" i="3" a="1"/>
  <c r="J82" i="3" s="1"/>
  <c r="I82" i="3" a="1"/>
  <c r="I82" i="3" s="1"/>
  <c r="H82" i="3" a="1"/>
  <c r="H82" i="3" s="1"/>
  <c r="G82" i="3" a="1"/>
  <c r="G82" i="3" s="1"/>
  <c r="J81" i="3" a="1"/>
  <c r="J81" i="3" s="1"/>
  <c r="I81" i="3" a="1"/>
  <c r="I81" i="3" s="1"/>
  <c r="H81" i="3" a="1"/>
  <c r="H81" i="3" s="1"/>
  <c r="G81" i="3" a="1"/>
  <c r="G81" i="3" s="1"/>
  <c r="J80" i="3" a="1"/>
  <c r="J80" i="3" s="1"/>
  <c r="I80" i="3" a="1"/>
  <c r="I80" i="3" s="1"/>
  <c r="H80" i="3" a="1"/>
  <c r="H80" i="3" s="1"/>
  <c r="G80" i="3" a="1"/>
  <c r="G80" i="3" s="1"/>
  <c r="J79" i="3" a="1"/>
  <c r="J79" i="3" s="1"/>
  <c r="I79" i="3" a="1"/>
  <c r="I79" i="3" s="1"/>
  <c r="H79" i="3" a="1"/>
  <c r="H79" i="3" s="1"/>
  <c r="G79" i="3" a="1"/>
  <c r="G79" i="3" s="1"/>
  <c r="J78" i="3" a="1"/>
  <c r="J78" i="3" s="1"/>
  <c r="I78" i="3" a="1"/>
  <c r="I78" i="3" s="1"/>
  <c r="H78" i="3" a="1"/>
  <c r="H78" i="3" s="1"/>
  <c r="G78" i="3" a="1"/>
  <c r="G78" i="3" s="1"/>
  <c r="J77" i="3" a="1"/>
  <c r="J77" i="3" s="1"/>
  <c r="I77" i="3" a="1"/>
  <c r="I77" i="3" s="1"/>
  <c r="H77" i="3" a="1"/>
  <c r="H77" i="3" s="1"/>
  <c r="G77" i="3" a="1"/>
  <c r="G77" i="3" s="1"/>
  <c r="J76" i="3" a="1"/>
  <c r="J76" i="3" s="1"/>
  <c r="I76" i="3" a="1"/>
  <c r="I76" i="3" s="1"/>
  <c r="H76" i="3" a="1"/>
  <c r="H76" i="3" s="1"/>
  <c r="G76" i="3" a="1"/>
  <c r="G76" i="3" s="1"/>
  <c r="J75" i="3" a="1"/>
  <c r="J75" i="3" s="1"/>
  <c r="I75" i="3" a="1"/>
  <c r="I75" i="3" s="1"/>
  <c r="H75" i="3" a="1"/>
  <c r="H75" i="3" s="1"/>
  <c r="G75" i="3" a="1"/>
  <c r="G75" i="3" s="1"/>
  <c r="J74" i="3" a="1"/>
  <c r="J74" i="3" s="1"/>
  <c r="I74" i="3" a="1"/>
  <c r="I74" i="3" s="1"/>
  <c r="H74" i="3" a="1"/>
  <c r="H74" i="3" s="1"/>
  <c r="G74" i="3" a="1"/>
  <c r="G74" i="3" s="1"/>
  <c r="J73" i="3" a="1"/>
  <c r="J73" i="3" s="1"/>
  <c r="I73" i="3" a="1"/>
  <c r="I73" i="3" s="1"/>
  <c r="H73" i="3" a="1"/>
  <c r="H73" i="3" s="1"/>
  <c r="G73" i="3" a="1"/>
  <c r="G73" i="3" s="1"/>
  <c r="J72" i="3" a="1"/>
  <c r="J72" i="3" s="1"/>
  <c r="I72" i="3" a="1"/>
  <c r="I72" i="3" s="1"/>
  <c r="H72" i="3" a="1"/>
  <c r="H72" i="3" s="1"/>
  <c r="G72" i="3" a="1"/>
  <c r="G72" i="3" s="1"/>
  <c r="J71" i="3" a="1"/>
  <c r="J71" i="3" s="1"/>
  <c r="I71" i="3" a="1"/>
  <c r="I71" i="3" s="1"/>
  <c r="H71" i="3" a="1"/>
  <c r="H71" i="3" s="1"/>
  <c r="G71" i="3" a="1"/>
  <c r="G71" i="3" s="1"/>
  <c r="J70" i="3" a="1"/>
  <c r="J70" i="3" s="1"/>
  <c r="I70" i="3" a="1"/>
  <c r="I70" i="3" s="1"/>
  <c r="H70" i="3" a="1"/>
  <c r="H70" i="3" s="1"/>
  <c r="G70" i="3" a="1"/>
  <c r="G70" i="3" s="1"/>
  <c r="J69" i="3" a="1"/>
  <c r="J69" i="3" s="1"/>
  <c r="I69" i="3" a="1"/>
  <c r="I69" i="3" s="1"/>
  <c r="H69" i="3" a="1"/>
  <c r="H69" i="3" s="1"/>
  <c r="G69" i="3" a="1"/>
  <c r="G69" i="3" s="1"/>
  <c r="J68" i="3" a="1"/>
  <c r="J68" i="3" s="1"/>
  <c r="I68" i="3" a="1"/>
  <c r="I68" i="3" s="1"/>
  <c r="H68" i="3" a="1"/>
  <c r="H68" i="3" s="1"/>
  <c r="G68" i="3" a="1"/>
  <c r="G68" i="3" s="1"/>
  <c r="M271" i="3"/>
  <c r="W271" i="3" s="1"/>
  <c r="M270" i="3"/>
  <c r="M269" i="3"/>
  <c r="M268" i="3"/>
  <c r="W268" i="3" s="1"/>
  <c r="M267" i="3"/>
  <c r="W267" i="3" s="1"/>
  <c r="M266" i="3"/>
  <c r="W266" i="3" s="1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W258" i="3" s="1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W250" i="3" s="1"/>
  <c r="M249" i="3"/>
  <c r="W249" i="3" s="1"/>
  <c r="M248" i="3"/>
  <c r="W248" i="3" s="1"/>
  <c r="M247" i="3"/>
  <c r="M246" i="3"/>
  <c r="M245" i="3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W234" i="3" s="1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W226" i="3" s="1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M212" i="3"/>
  <c r="W212" i="3" s="1"/>
  <c r="M211" i="3"/>
  <c r="W211" i="3" s="1"/>
  <c r="M210" i="3"/>
  <c r="W210" i="3" s="1"/>
  <c r="M209" i="3"/>
  <c r="W209" i="3" s="1"/>
  <c r="M208" i="3"/>
  <c r="W208" i="3" s="1"/>
  <c r="M207" i="3"/>
  <c r="M206" i="3"/>
  <c r="M205" i="3"/>
  <c r="M204" i="3"/>
  <c r="W204" i="3" s="1"/>
  <c r="M203" i="3"/>
  <c r="W203" i="3" s="1"/>
  <c r="M202" i="3"/>
  <c r="W202" i="3" s="1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W186" i="3" s="1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W170" i="3" s="1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W162" i="3" s="1"/>
  <c r="M161" i="3"/>
  <c r="W161" i="3" s="1"/>
  <c r="M160" i="3"/>
  <c r="W160" i="3" s="1"/>
  <c r="M159" i="3"/>
  <c r="M158" i="3"/>
  <c r="M157" i="3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W146" i="3" s="1"/>
  <c r="M145" i="3"/>
  <c r="W145" i="3" s="1"/>
  <c r="M144" i="3"/>
  <c r="W144" i="3" s="1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W122" i="3" s="1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W106" i="3" s="1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W98" i="3" s="1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185" i="3" l="1"/>
  <c r="N145" i="3"/>
  <c r="N234" i="3"/>
  <c r="N249" i="3"/>
  <c r="N126" i="3"/>
  <c r="N194" i="3"/>
  <c r="N258" i="3"/>
  <c r="N209" i="3"/>
  <c r="N113" i="3"/>
  <c r="N210" i="3"/>
  <c r="N78" i="3"/>
  <c r="N86" i="3"/>
  <c r="N102" i="3"/>
  <c r="N110" i="3"/>
  <c r="N118" i="3"/>
  <c r="N134" i="3"/>
  <c r="N142" i="3"/>
  <c r="N150" i="3"/>
  <c r="N158" i="3"/>
  <c r="N166" i="3"/>
  <c r="N174" i="3"/>
  <c r="N182" i="3"/>
  <c r="N190" i="3"/>
  <c r="N198" i="3"/>
  <c r="N206" i="3"/>
  <c r="N214" i="3"/>
  <c r="N222" i="3"/>
  <c r="N230" i="3"/>
  <c r="N238" i="3"/>
  <c r="N246" i="3"/>
  <c r="N254" i="3"/>
  <c r="N262" i="3"/>
  <c r="N270" i="3"/>
  <c r="N122" i="3"/>
  <c r="N217" i="3"/>
  <c r="N233" i="3"/>
  <c r="N178" i="3"/>
  <c r="N242" i="3"/>
  <c r="N154" i="3"/>
  <c r="N114" i="3"/>
  <c r="N105" i="3"/>
  <c r="N170" i="3"/>
  <c r="N169" i="3"/>
  <c r="N244" i="3"/>
  <c r="N124" i="3"/>
  <c r="N219" i="3"/>
  <c r="N129" i="3"/>
  <c r="N180" i="3"/>
  <c r="N138" i="3"/>
  <c r="N140" i="3"/>
  <c r="N76" i="3"/>
  <c r="N84" i="3"/>
  <c r="N94" i="3"/>
  <c r="W33" i="3"/>
  <c r="W41" i="3"/>
  <c r="W57" i="3"/>
  <c r="N195" i="3"/>
  <c r="N164" i="3"/>
  <c r="N203" i="3"/>
  <c r="N228" i="3"/>
  <c r="N267" i="3"/>
  <c r="Q164" i="3"/>
  <c r="W35" i="3"/>
  <c r="N106" i="3"/>
  <c r="N123" i="3"/>
  <c r="N139" i="3"/>
  <c r="N153" i="3"/>
  <c r="N179" i="3"/>
  <c r="N193" i="3"/>
  <c r="N204" i="3"/>
  <c r="N218" i="3"/>
  <c r="N243" i="3"/>
  <c r="N257" i="3"/>
  <c r="N268" i="3"/>
  <c r="N74" i="3"/>
  <c r="N83" i="3"/>
  <c r="R96" i="3"/>
  <c r="W64" i="3"/>
  <c r="N92" i="3"/>
  <c r="N155" i="3"/>
  <c r="N156" i="3"/>
  <c r="N171" i="3"/>
  <c r="Q97" i="3"/>
  <c r="W97" i="3" s="1"/>
  <c r="N172" i="3"/>
  <c r="N115" i="3"/>
  <c r="N146" i="3"/>
  <c r="N186" i="3"/>
  <c r="N211" i="3"/>
  <c r="N236" i="3"/>
  <c r="N100" i="3"/>
  <c r="N116" i="3"/>
  <c r="N131" i="3"/>
  <c r="N147" i="3"/>
  <c r="N162" i="3"/>
  <c r="N187" i="3"/>
  <c r="N201" i="3"/>
  <c r="N212" i="3"/>
  <c r="N226" i="3"/>
  <c r="N251" i="3"/>
  <c r="N265" i="3"/>
  <c r="S99" i="3"/>
  <c r="N220" i="3"/>
  <c r="N259" i="3"/>
  <c r="N196" i="3"/>
  <c r="N235" i="3"/>
  <c r="N260" i="3"/>
  <c r="N99" i="3"/>
  <c r="N130" i="3"/>
  <c r="N225" i="3"/>
  <c r="N250" i="3"/>
  <c r="N148" i="3"/>
  <c r="N163" i="3"/>
  <c r="N177" i="3"/>
  <c r="N188" i="3"/>
  <c r="N202" i="3"/>
  <c r="N227" i="3"/>
  <c r="N241" i="3"/>
  <c r="N252" i="3"/>
  <c r="N266" i="3"/>
  <c r="N73" i="3"/>
  <c r="W34" i="3"/>
  <c r="W50" i="3"/>
  <c r="N107" i="3"/>
  <c r="N121" i="3"/>
  <c r="N132" i="3"/>
  <c r="N70" i="3"/>
  <c r="N77" i="3"/>
  <c r="N101" i="3"/>
  <c r="W101" i="3"/>
  <c r="N109" i="3"/>
  <c r="W109" i="3"/>
  <c r="N117" i="3"/>
  <c r="W117" i="3"/>
  <c r="N125" i="3"/>
  <c r="W125" i="3"/>
  <c r="N133" i="3"/>
  <c r="W133" i="3"/>
  <c r="N141" i="3"/>
  <c r="W141" i="3"/>
  <c r="N149" i="3"/>
  <c r="W149" i="3"/>
  <c r="N157" i="3"/>
  <c r="W157" i="3"/>
  <c r="N165" i="3"/>
  <c r="W165" i="3"/>
  <c r="N173" i="3"/>
  <c r="W173" i="3"/>
  <c r="N181" i="3"/>
  <c r="W181" i="3"/>
  <c r="N189" i="3"/>
  <c r="W189" i="3"/>
  <c r="N197" i="3"/>
  <c r="W197" i="3"/>
  <c r="N205" i="3"/>
  <c r="W205" i="3"/>
  <c r="N213" i="3"/>
  <c r="W213" i="3"/>
  <c r="N221" i="3"/>
  <c r="W221" i="3"/>
  <c r="N229" i="3"/>
  <c r="W229" i="3"/>
  <c r="N237" i="3"/>
  <c r="W237" i="3"/>
  <c r="N245" i="3"/>
  <c r="W245" i="3"/>
  <c r="N253" i="3"/>
  <c r="W253" i="3"/>
  <c r="N261" i="3"/>
  <c r="W261" i="3"/>
  <c r="N269" i="3"/>
  <c r="W269" i="3"/>
  <c r="R69" i="3"/>
  <c r="R73" i="3"/>
  <c r="R77" i="3"/>
  <c r="R81" i="3"/>
  <c r="R85" i="3"/>
  <c r="Q95" i="3"/>
  <c r="T96" i="3"/>
  <c r="S98" i="3"/>
  <c r="R100" i="3"/>
  <c r="R102" i="3"/>
  <c r="R104" i="3"/>
  <c r="R106" i="3"/>
  <c r="R108" i="3"/>
  <c r="R110" i="3"/>
  <c r="R112" i="3"/>
  <c r="R114" i="3"/>
  <c r="R116" i="3"/>
  <c r="R118" i="3"/>
  <c r="R120" i="3"/>
  <c r="R122" i="3"/>
  <c r="R124" i="3"/>
  <c r="R126" i="3"/>
  <c r="R128" i="3"/>
  <c r="R130" i="3"/>
  <c r="R132" i="3"/>
  <c r="R134" i="3"/>
  <c r="R136" i="3"/>
  <c r="R138" i="3"/>
  <c r="R140" i="3"/>
  <c r="R142" i="3"/>
  <c r="R144" i="3"/>
  <c r="R146" i="3"/>
  <c r="R148" i="3"/>
  <c r="R150" i="3"/>
  <c r="R152" i="3"/>
  <c r="R154" i="3"/>
  <c r="R156" i="3"/>
  <c r="R158" i="3"/>
  <c r="R160" i="3"/>
  <c r="R162" i="3"/>
  <c r="Q166" i="3"/>
  <c r="Q168" i="3"/>
  <c r="Q170" i="3"/>
  <c r="Q172" i="3"/>
  <c r="Q174" i="3"/>
  <c r="Q176" i="3"/>
  <c r="Q178" i="3"/>
  <c r="Q180" i="3"/>
  <c r="Q182" i="3"/>
  <c r="Q184" i="3"/>
  <c r="Q186" i="3"/>
  <c r="Q188" i="3"/>
  <c r="Q190" i="3"/>
  <c r="Q192" i="3"/>
  <c r="T193" i="3"/>
  <c r="T195" i="3"/>
  <c r="T197" i="3"/>
  <c r="T199" i="3"/>
  <c r="T201" i="3"/>
  <c r="T203" i="3"/>
  <c r="T205" i="3"/>
  <c r="T207" i="3"/>
  <c r="V258" i="3"/>
  <c r="N97" i="3"/>
  <c r="N108" i="3"/>
  <c r="N161" i="3"/>
  <c r="N95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Q246" i="3"/>
  <c r="N255" i="3"/>
  <c r="W254" i="3"/>
  <c r="Q254" i="3"/>
  <c r="N263" i="3"/>
  <c r="W262" i="3"/>
  <c r="N271" i="3"/>
  <c r="W270" i="3"/>
  <c r="S69" i="3"/>
  <c r="S73" i="3"/>
  <c r="S77" i="3"/>
  <c r="S81" i="3"/>
  <c r="R91" i="3"/>
  <c r="R95" i="3"/>
  <c r="T98" i="3"/>
  <c r="V194" i="3"/>
  <c r="N98" i="3"/>
  <c r="N137" i="3"/>
  <c r="N96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Q223" i="3"/>
  <c r="N232" i="3"/>
  <c r="W231" i="3"/>
  <c r="N240" i="3"/>
  <c r="W239" i="3"/>
  <c r="N248" i="3"/>
  <c r="W247" i="3"/>
  <c r="N256" i="3"/>
  <c r="W255" i="3"/>
  <c r="N264" i="3"/>
  <c r="W263" i="3"/>
  <c r="S91" i="3"/>
  <c r="S95" i="3"/>
  <c r="Q99" i="3"/>
  <c r="R214" i="3"/>
  <c r="R216" i="3"/>
  <c r="R218" i="3"/>
  <c r="V242" i="3"/>
  <c r="Q68" i="3"/>
  <c r="Q76" i="3"/>
  <c r="Q82" i="3"/>
  <c r="Q84" i="3"/>
  <c r="T87" i="3"/>
  <c r="Q101" i="3"/>
  <c r="Q103" i="3"/>
  <c r="Q105" i="3"/>
  <c r="Q107" i="3"/>
  <c r="Q109" i="3"/>
  <c r="Q111" i="3"/>
  <c r="Q113" i="3"/>
  <c r="Q115" i="3"/>
  <c r="Q117" i="3"/>
  <c r="Q119" i="3"/>
  <c r="Q121" i="3"/>
  <c r="Q123" i="3"/>
  <c r="Q125" i="3"/>
  <c r="Q127" i="3"/>
  <c r="Q129" i="3"/>
  <c r="Q131" i="3"/>
  <c r="Q133" i="3"/>
  <c r="Q135" i="3"/>
  <c r="Q137" i="3"/>
  <c r="Q139" i="3"/>
  <c r="Q141" i="3"/>
  <c r="Q143" i="3"/>
  <c r="Q145" i="3"/>
  <c r="Q147" i="3"/>
  <c r="Q149" i="3"/>
  <c r="Q151" i="3"/>
  <c r="Q153" i="3"/>
  <c r="Q155" i="3"/>
  <c r="Q157" i="3"/>
  <c r="Q159" i="3"/>
  <c r="Q161" i="3"/>
  <c r="Q163" i="3"/>
  <c r="T164" i="3"/>
  <c r="T166" i="3"/>
  <c r="T168" i="3"/>
  <c r="T170" i="3"/>
  <c r="T172" i="3"/>
  <c r="T174" i="3"/>
  <c r="T176" i="3"/>
  <c r="T178" i="3"/>
  <c r="T180" i="3"/>
  <c r="T182" i="3"/>
  <c r="T184" i="3"/>
  <c r="T186" i="3"/>
  <c r="T188" i="3"/>
  <c r="T190" i="3"/>
  <c r="T192" i="3"/>
  <c r="S194" i="3"/>
  <c r="S196" i="3"/>
  <c r="S198" i="3"/>
  <c r="S200" i="3"/>
  <c r="S202" i="3"/>
  <c r="S208" i="3"/>
  <c r="S210" i="3"/>
  <c r="S212" i="3"/>
  <c r="S214" i="3"/>
  <c r="S216" i="3"/>
  <c r="S218" i="3"/>
  <c r="S220" i="3"/>
  <c r="S222" i="3"/>
  <c r="S224" i="3"/>
  <c r="S226" i="3"/>
  <c r="S228" i="3"/>
  <c r="S230" i="3"/>
  <c r="S232" i="3"/>
  <c r="S234" i="3"/>
  <c r="S236" i="3"/>
  <c r="S238" i="3"/>
  <c r="S240" i="3"/>
  <c r="S242" i="3"/>
  <c r="Q92" i="3"/>
  <c r="Q94" i="3"/>
  <c r="Q96" i="3"/>
  <c r="S97" i="3"/>
  <c r="R101" i="3"/>
  <c r="R103" i="3"/>
  <c r="R105" i="3"/>
  <c r="R107" i="3"/>
  <c r="R109" i="3"/>
  <c r="R111" i="3"/>
  <c r="R113" i="3"/>
  <c r="R115" i="3"/>
  <c r="R117" i="3"/>
  <c r="R119" i="3"/>
  <c r="R121" i="3"/>
  <c r="R123" i="3"/>
  <c r="R125" i="3"/>
  <c r="R127" i="3"/>
  <c r="R129" i="3"/>
  <c r="R131" i="3"/>
  <c r="R133" i="3"/>
  <c r="R135" i="3"/>
  <c r="R137" i="3"/>
  <c r="R139" i="3"/>
  <c r="R141" i="3"/>
  <c r="R143" i="3"/>
  <c r="R145" i="3"/>
  <c r="R147" i="3"/>
  <c r="R149" i="3"/>
  <c r="R151" i="3"/>
  <c r="R153" i="3"/>
  <c r="R155" i="3"/>
  <c r="R157" i="3"/>
  <c r="R159" i="3"/>
  <c r="R161" i="3"/>
  <c r="R163" i="3"/>
  <c r="Q165" i="3"/>
  <c r="Q167" i="3"/>
  <c r="Q169" i="3"/>
  <c r="Q171" i="3"/>
  <c r="Q173" i="3"/>
  <c r="Q175" i="3"/>
  <c r="Q177" i="3"/>
  <c r="Q179" i="3"/>
  <c r="Q181" i="3"/>
  <c r="Q183" i="3"/>
  <c r="Q185" i="3"/>
  <c r="Q187" i="3"/>
  <c r="Q189" i="3"/>
  <c r="Q191" i="3"/>
  <c r="Q193" i="3"/>
  <c r="T194" i="3"/>
  <c r="T196" i="3"/>
  <c r="T198" i="3"/>
  <c r="T200" i="3"/>
  <c r="T202" i="3"/>
  <c r="T204" i="3"/>
  <c r="T206" i="3"/>
  <c r="N90" i="3"/>
  <c r="S68" i="3"/>
  <c r="S76" i="3"/>
  <c r="S84" i="3"/>
  <c r="R86" i="3"/>
  <c r="R94" i="3"/>
  <c r="T97" i="3"/>
  <c r="V162" i="3"/>
  <c r="T70" i="3"/>
  <c r="T74" i="3"/>
  <c r="T78" i="3"/>
  <c r="T82" i="3"/>
  <c r="S92" i="3"/>
  <c r="S94" i="3"/>
  <c r="Q98" i="3"/>
  <c r="T99" i="3"/>
  <c r="R215" i="3"/>
  <c r="R217" i="3"/>
  <c r="Q75" i="3"/>
  <c r="Q83" i="3"/>
  <c r="Q85" i="3"/>
  <c r="T86" i="3"/>
  <c r="Q100" i="3"/>
  <c r="Q102" i="3"/>
  <c r="Q104" i="3"/>
  <c r="Q106" i="3"/>
  <c r="Q108" i="3"/>
  <c r="Q110" i="3"/>
  <c r="Q112" i="3"/>
  <c r="Q114" i="3"/>
  <c r="Q116" i="3"/>
  <c r="Q118" i="3"/>
  <c r="Q120" i="3"/>
  <c r="Q122" i="3"/>
  <c r="Q124" i="3"/>
  <c r="Q126" i="3"/>
  <c r="Q128" i="3"/>
  <c r="Q130" i="3"/>
  <c r="Q132" i="3"/>
  <c r="Q134" i="3"/>
  <c r="Q136" i="3"/>
  <c r="Q138" i="3"/>
  <c r="Q140" i="3"/>
  <c r="Q142" i="3"/>
  <c r="Q144" i="3"/>
  <c r="Q146" i="3"/>
  <c r="Q148" i="3"/>
  <c r="Q150" i="3"/>
  <c r="Q152" i="3"/>
  <c r="Q154" i="3"/>
  <c r="Q156" i="3"/>
  <c r="Q158" i="3"/>
  <c r="Q160" i="3"/>
  <c r="Q162" i="3"/>
  <c r="T165" i="3"/>
  <c r="T167" i="3"/>
  <c r="T169" i="3"/>
  <c r="T171" i="3"/>
  <c r="T173" i="3"/>
  <c r="T175" i="3"/>
  <c r="T177" i="3"/>
  <c r="T179" i="3"/>
  <c r="T181" i="3"/>
  <c r="T183" i="3"/>
  <c r="T185" i="3"/>
  <c r="T187" i="3"/>
  <c r="T189" i="3"/>
  <c r="T191" i="3"/>
  <c r="S193" i="3"/>
  <c r="S195" i="3"/>
  <c r="S197" i="3"/>
  <c r="S199" i="3"/>
  <c r="S201" i="3"/>
  <c r="S209" i="3"/>
  <c r="S211" i="3"/>
  <c r="S213" i="3"/>
  <c r="S215" i="3"/>
  <c r="S217" i="3"/>
  <c r="S219" i="3"/>
  <c r="S221" i="3"/>
  <c r="S223" i="3"/>
  <c r="S225" i="3"/>
  <c r="S227" i="3"/>
  <c r="S229" i="3"/>
  <c r="S231" i="3"/>
  <c r="S233" i="3"/>
  <c r="S235" i="3"/>
  <c r="S237" i="3"/>
  <c r="S239" i="3"/>
  <c r="S241" i="3"/>
  <c r="S243" i="3"/>
  <c r="T94" i="3"/>
  <c r="S96" i="3"/>
  <c r="R98" i="3"/>
  <c r="T101" i="3"/>
  <c r="T103" i="3"/>
  <c r="T105" i="3"/>
  <c r="T107" i="3"/>
  <c r="T109" i="3"/>
  <c r="T111" i="3"/>
  <c r="T113" i="3"/>
  <c r="T115" i="3"/>
  <c r="T117" i="3"/>
  <c r="T119" i="3"/>
  <c r="T121" i="3"/>
  <c r="T123" i="3"/>
  <c r="T125" i="3"/>
  <c r="T127" i="3"/>
  <c r="T129" i="3"/>
  <c r="T131" i="3"/>
  <c r="T133" i="3"/>
  <c r="T135" i="3"/>
  <c r="T137" i="3"/>
  <c r="T139" i="3"/>
  <c r="T141" i="3"/>
  <c r="T143" i="3"/>
  <c r="T145" i="3"/>
  <c r="T147" i="3"/>
  <c r="T149" i="3"/>
  <c r="T151" i="3"/>
  <c r="T153" i="3"/>
  <c r="T155" i="3"/>
  <c r="T157" i="3"/>
  <c r="T159" i="3"/>
  <c r="T161" i="3"/>
  <c r="T163" i="3"/>
  <c r="S165" i="3"/>
  <c r="S167" i="3"/>
  <c r="S169" i="3"/>
  <c r="S171" i="3"/>
  <c r="S173" i="3"/>
  <c r="S175" i="3"/>
  <c r="S177" i="3"/>
  <c r="S179" i="3"/>
  <c r="S181" i="3"/>
  <c r="S183" i="3"/>
  <c r="S185" i="3"/>
  <c r="S187" i="3"/>
  <c r="S189" i="3"/>
  <c r="S191" i="3"/>
  <c r="R195" i="3"/>
  <c r="R197" i="3"/>
  <c r="R199" i="3"/>
  <c r="R201" i="3"/>
  <c r="R203" i="3"/>
  <c r="R205" i="3"/>
  <c r="R207" i="3"/>
  <c r="W23" i="3"/>
  <c r="W31" i="3"/>
  <c r="W36" i="3"/>
  <c r="V262" i="3"/>
  <c r="V255" i="3"/>
  <c r="V249" i="3"/>
  <c r="V235" i="3"/>
  <c r="V207" i="3"/>
  <c r="V201" i="3"/>
  <c r="V187" i="3"/>
  <c r="V166" i="3"/>
  <c r="V117" i="3"/>
  <c r="R219" i="3"/>
  <c r="R221" i="3"/>
  <c r="R223" i="3"/>
  <c r="R225" i="3"/>
  <c r="R227" i="3"/>
  <c r="R229" i="3"/>
  <c r="R231" i="3"/>
  <c r="R233" i="3"/>
  <c r="R235" i="3"/>
  <c r="R237" i="3"/>
  <c r="R239" i="3"/>
  <c r="R241" i="3"/>
  <c r="R243" i="3"/>
  <c r="R245" i="3"/>
  <c r="R247" i="3"/>
  <c r="R249" i="3"/>
  <c r="R251" i="3"/>
  <c r="R253" i="3"/>
  <c r="R255" i="3"/>
  <c r="R257" i="3"/>
  <c r="R259" i="3"/>
  <c r="R261" i="3"/>
  <c r="R263" i="3"/>
  <c r="R265" i="3"/>
  <c r="R267" i="3"/>
  <c r="R269" i="3"/>
  <c r="R271" i="3"/>
  <c r="V268" i="3"/>
  <c r="V261" i="3"/>
  <c r="V254" i="3"/>
  <c r="V248" i="3"/>
  <c r="V214" i="3"/>
  <c r="V206" i="3"/>
  <c r="V200" i="3"/>
  <c r="V130" i="3"/>
  <c r="V123" i="3"/>
  <c r="V102" i="3"/>
  <c r="S245" i="3"/>
  <c r="S247" i="3"/>
  <c r="S249" i="3"/>
  <c r="S251" i="3"/>
  <c r="S253" i="3"/>
  <c r="S255" i="3"/>
  <c r="S257" i="3"/>
  <c r="S259" i="3"/>
  <c r="S261" i="3"/>
  <c r="S263" i="3"/>
  <c r="S265" i="3"/>
  <c r="S267" i="3"/>
  <c r="S269" i="3"/>
  <c r="S271" i="3"/>
  <c r="W60" i="3"/>
  <c r="V267" i="3"/>
  <c r="V226" i="3"/>
  <c r="V220" i="3"/>
  <c r="V213" i="3"/>
  <c r="V178" i="3"/>
  <c r="S100" i="3"/>
  <c r="S102" i="3"/>
  <c r="S104" i="3"/>
  <c r="S106" i="3"/>
  <c r="S108" i="3"/>
  <c r="S110" i="3"/>
  <c r="S112" i="3"/>
  <c r="S114" i="3"/>
  <c r="S116" i="3"/>
  <c r="S118" i="3"/>
  <c r="S120" i="3"/>
  <c r="S122" i="3"/>
  <c r="S124" i="3"/>
  <c r="S126" i="3"/>
  <c r="S128" i="3"/>
  <c r="S130" i="3"/>
  <c r="S132" i="3"/>
  <c r="S134" i="3"/>
  <c r="S136" i="3"/>
  <c r="S138" i="3"/>
  <c r="S140" i="3"/>
  <c r="S142" i="3"/>
  <c r="S144" i="3"/>
  <c r="S146" i="3"/>
  <c r="S148" i="3"/>
  <c r="S150" i="3"/>
  <c r="S152" i="3"/>
  <c r="S154" i="3"/>
  <c r="S156" i="3"/>
  <c r="S158" i="3"/>
  <c r="S160" i="3"/>
  <c r="S162" i="3"/>
  <c r="R164" i="3"/>
  <c r="R166" i="3"/>
  <c r="R168" i="3"/>
  <c r="R170" i="3"/>
  <c r="R172" i="3"/>
  <c r="R174" i="3"/>
  <c r="R176" i="3"/>
  <c r="R178" i="3"/>
  <c r="R180" i="3"/>
  <c r="R182" i="3"/>
  <c r="R184" i="3"/>
  <c r="R186" i="3"/>
  <c r="R188" i="3"/>
  <c r="R190" i="3"/>
  <c r="R192" i="3"/>
  <c r="Q194" i="3"/>
  <c r="Q196" i="3"/>
  <c r="Q198" i="3"/>
  <c r="Q200" i="3"/>
  <c r="Q202" i="3"/>
  <c r="Q204" i="3"/>
  <c r="Q206" i="3"/>
  <c r="T209" i="3"/>
  <c r="T211" i="3"/>
  <c r="T213" i="3"/>
  <c r="W43" i="3"/>
  <c r="V246" i="3"/>
  <c r="V239" i="3"/>
  <c r="V233" i="3"/>
  <c r="V219" i="3"/>
  <c r="V198" i="3"/>
  <c r="V150" i="3"/>
  <c r="V142" i="3"/>
  <c r="V136" i="3"/>
  <c r="V114" i="3"/>
  <c r="T95" i="3"/>
  <c r="R97" i="3"/>
  <c r="R99" i="3"/>
  <c r="T100" i="3"/>
  <c r="T102" i="3"/>
  <c r="T104" i="3"/>
  <c r="T106" i="3"/>
  <c r="T108" i="3"/>
  <c r="T110" i="3"/>
  <c r="T112" i="3"/>
  <c r="T114" i="3"/>
  <c r="T116" i="3"/>
  <c r="T118" i="3"/>
  <c r="T120" i="3"/>
  <c r="T122" i="3"/>
  <c r="T124" i="3"/>
  <c r="T126" i="3"/>
  <c r="T128" i="3"/>
  <c r="T130" i="3"/>
  <c r="T132" i="3"/>
  <c r="T134" i="3"/>
  <c r="T136" i="3"/>
  <c r="T138" i="3"/>
  <c r="T140" i="3"/>
  <c r="T142" i="3"/>
  <c r="T144" i="3"/>
  <c r="T146" i="3"/>
  <c r="T148" i="3"/>
  <c r="T150" i="3"/>
  <c r="T152" i="3"/>
  <c r="T154" i="3"/>
  <c r="T156" i="3"/>
  <c r="T158" i="3"/>
  <c r="T160" i="3"/>
  <c r="T162" i="3"/>
  <c r="S164" i="3"/>
  <c r="S166" i="3"/>
  <c r="S168" i="3"/>
  <c r="S170" i="3"/>
  <c r="S172" i="3"/>
  <c r="S174" i="3"/>
  <c r="S176" i="3"/>
  <c r="S178" i="3"/>
  <c r="S180" i="3"/>
  <c r="S182" i="3"/>
  <c r="S184" i="3"/>
  <c r="S186" i="3"/>
  <c r="S188" i="3"/>
  <c r="S190" i="3"/>
  <c r="S192" i="3"/>
  <c r="R194" i="3"/>
  <c r="R196" i="3"/>
  <c r="R198" i="3"/>
  <c r="R200" i="3"/>
  <c r="R202" i="3"/>
  <c r="R204" i="3"/>
  <c r="R206" i="3"/>
  <c r="Q234" i="3"/>
  <c r="Q262" i="3"/>
  <c r="W27" i="3"/>
  <c r="W32" i="3"/>
  <c r="W40" i="3"/>
  <c r="W66" i="3"/>
  <c r="V252" i="3"/>
  <c r="V245" i="3"/>
  <c r="V238" i="3"/>
  <c r="V232" i="3"/>
  <c r="V156" i="3"/>
  <c r="V149" i="3"/>
  <c r="R220" i="3"/>
  <c r="R222" i="3"/>
  <c r="R224" i="3"/>
  <c r="R226" i="3"/>
  <c r="R228" i="3"/>
  <c r="R230" i="3"/>
  <c r="R232" i="3"/>
  <c r="R234" i="3"/>
  <c r="R236" i="3"/>
  <c r="R238" i="3"/>
  <c r="R240" i="3"/>
  <c r="R242" i="3"/>
  <c r="R244" i="3"/>
  <c r="R246" i="3"/>
  <c r="R248" i="3"/>
  <c r="R250" i="3"/>
  <c r="R252" i="3"/>
  <c r="R254" i="3"/>
  <c r="R256" i="3"/>
  <c r="R258" i="3"/>
  <c r="R260" i="3"/>
  <c r="R262" i="3"/>
  <c r="R264" i="3"/>
  <c r="R266" i="3"/>
  <c r="R268" i="3"/>
  <c r="R270" i="3"/>
  <c r="W67" i="3"/>
  <c r="V271" i="3"/>
  <c r="V265" i="3"/>
  <c r="V251" i="3"/>
  <c r="V210" i="3"/>
  <c r="V175" i="3"/>
  <c r="V169" i="3"/>
  <c r="V155" i="3"/>
  <c r="V134" i="3"/>
  <c r="V98" i="3"/>
  <c r="V91" i="3"/>
  <c r="S244" i="3"/>
  <c r="S246" i="3"/>
  <c r="S248" i="3"/>
  <c r="S250" i="3"/>
  <c r="S252" i="3"/>
  <c r="S254" i="3"/>
  <c r="S256" i="3"/>
  <c r="S258" i="3"/>
  <c r="S260" i="3"/>
  <c r="S262" i="3"/>
  <c r="S264" i="3"/>
  <c r="S266" i="3"/>
  <c r="S268" i="3"/>
  <c r="S270" i="3"/>
  <c r="V270" i="3"/>
  <c r="V264" i="3"/>
  <c r="V230" i="3"/>
  <c r="V223" i="3"/>
  <c r="V182" i="3"/>
  <c r="V174" i="3"/>
  <c r="V168" i="3"/>
  <c r="S101" i="3"/>
  <c r="S103" i="3"/>
  <c r="S105" i="3"/>
  <c r="S107" i="3"/>
  <c r="S109" i="3"/>
  <c r="S111" i="3"/>
  <c r="S113" i="3"/>
  <c r="S115" i="3"/>
  <c r="S117" i="3"/>
  <c r="S119" i="3"/>
  <c r="S121" i="3"/>
  <c r="S123" i="3"/>
  <c r="S125" i="3"/>
  <c r="S127" i="3"/>
  <c r="S129" i="3"/>
  <c r="S131" i="3"/>
  <c r="S133" i="3"/>
  <c r="S135" i="3"/>
  <c r="S137" i="3"/>
  <c r="S139" i="3"/>
  <c r="S141" i="3"/>
  <c r="S143" i="3"/>
  <c r="S145" i="3"/>
  <c r="S147" i="3"/>
  <c r="S149" i="3"/>
  <c r="S151" i="3"/>
  <c r="S153" i="3"/>
  <c r="S155" i="3"/>
  <c r="S157" i="3"/>
  <c r="S159" i="3"/>
  <c r="S161" i="3"/>
  <c r="S163" i="3"/>
  <c r="R165" i="3"/>
  <c r="R167" i="3"/>
  <c r="R169" i="3"/>
  <c r="R171" i="3"/>
  <c r="R173" i="3"/>
  <c r="R175" i="3"/>
  <c r="R177" i="3"/>
  <c r="R179" i="3"/>
  <c r="R181" i="3"/>
  <c r="R183" i="3"/>
  <c r="R185" i="3"/>
  <c r="R187" i="3"/>
  <c r="R189" i="3"/>
  <c r="R191" i="3"/>
  <c r="R193" i="3"/>
  <c r="Q195" i="3"/>
  <c r="Q197" i="3"/>
  <c r="Q199" i="3"/>
  <c r="Q201" i="3"/>
  <c r="Q203" i="3"/>
  <c r="Q205" i="3"/>
  <c r="Q207" i="3"/>
  <c r="T208" i="3"/>
  <c r="T210" i="3"/>
  <c r="T212" i="3"/>
  <c r="W22" i="3"/>
  <c r="W30" i="3"/>
  <c r="W39" i="3"/>
  <c r="W47" i="3"/>
  <c r="V236" i="3"/>
  <c r="V229" i="3"/>
  <c r="V222" i="3"/>
  <c r="V216" i="3"/>
  <c r="V188" i="3"/>
  <c r="V181" i="3"/>
  <c r="V146" i="3"/>
  <c r="V118" i="3"/>
  <c r="V110" i="3"/>
  <c r="V104" i="3"/>
  <c r="S203" i="3"/>
  <c r="S205" i="3"/>
  <c r="S207" i="3"/>
  <c r="R209" i="3"/>
  <c r="R211" i="3"/>
  <c r="R213" i="3"/>
  <c r="Q215" i="3"/>
  <c r="Q217" i="3"/>
  <c r="Q219" i="3"/>
  <c r="Q221" i="3"/>
  <c r="Q225" i="3"/>
  <c r="Q227" i="3"/>
  <c r="Q229" i="3"/>
  <c r="Q231" i="3"/>
  <c r="Q233" i="3"/>
  <c r="Q235" i="3"/>
  <c r="Q237" i="3"/>
  <c r="Q239" i="3"/>
  <c r="Q241" i="3"/>
  <c r="Q243" i="3"/>
  <c r="Q245" i="3"/>
  <c r="Q247" i="3"/>
  <c r="Q249" i="3"/>
  <c r="Q251" i="3"/>
  <c r="Q253" i="3"/>
  <c r="Q255" i="3"/>
  <c r="Q257" i="3"/>
  <c r="Q259" i="3"/>
  <c r="Q261" i="3"/>
  <c r="Q263" i="3"/>
  <c r="Q265" i="3"/>
  <c r="Q267" i="3"/>
  <c r="Q269" i="3"/>
  <c r="Q271" i="3"/>
  <c r="W26" i="3"/>
  <c r="W56" i="3"/>
  <c r="W59" i="3"/>
  <c r="V259" i="3"/>
  <c r="V253" i="3"/>
  <c r="V240" i="3"/>
  <c r="V227" i="3"/>
  <c r="V221" i="3"/>
  <c r="V208" i="3"/>
  <c r="V195" i="3"/>
  <c r="V189" i="3"/>
  <c r="V176" i="3"/>
  <c r="V163" i="3"/>
  <c r="V157" i="3"/>
  <c r="V144" i="3"/>
  <c r="V131" i="3"/>
  <c r="V125" i="3"/>
  <c r="V112" i="3"/>
  <c r="V99" i="3"/>
  <c r="V143" i="3"/>
  <c r="V137" i="3"/>
  <c r="V124" i="3"/>
  <c r="V111" i="3"/>
  <c r="V105" i="3"/>
  <c r="Q208" i="3"/>
  <c r="Q210" i="3"/>
  <c r="Q212" i="3"/>
  <c r="T215" i="3"/>
  <c r="T217" i="3"/>
  <c r="T219" i="3"/>
  <c r="T221" i="3"/>
  <c r="T223" i="3"/>
  <c r="T225" i="3"/>
  <c r="T227" i="3"/>
  <c r="T229" i="3"/>
  <c r="T231" i="3"/>
  <c r="T233" i="3"/>
  <c r="T235" i="3"/>
  <c r="T237" i="3"/>
  <c r="T239" i="3"/>
  <c r="T241" i="3"/>
  <c r="T243" i="3"/>
  <c r="T245" i="3"/>
  <c r="T247" i="3"/>
  <c r="T249" i="3"/>
  <c r="T251" i="3"/>
  <c r="T253" i="3"/>
  <c r="T255" i="3"/>
  <c r="T257" i="3"/>
  <c r="T259" i="3"/>
  <c r="T261" i="3"/>
  <c r="T263" i="3"/>
  <c r="T265" i="3"/>
  <c r="T267" i="3"/>
  <c r="T269" i="3"/>
  <c r="T271" i="3"/>
  <c r="W44" i="3"/>
  <c r="W55" i="3"/>
  <c r="V263" i="3"/>
  <c r="V257" i="3"/>
  <c r="V250" i="3"/>
  <c r="V244" i="3"/>
  <c r="V231" i="3"/>
  <c r="V225" i="3"/>
  <c r="V218" i="3"/>
  <c r="V212" i="3"/>
  <c r="V199" i="3"/>
  <c r="V193" i="3"/>
  <c r="V186" i="3"/>
  <c r="V180" i="3"/>
  <c r="V167" i="3"/>
  <c r="V161" i="3"/>
  <c r="V154" i="3"/>
  <c r="V148" i="3"/>
  <c r="V135" i="3"/>
  <c r="V129" i="3"/>
  <c r="V122" i="3"/>
  <c r="V116" i="3"/>
  <c r="V103" i="3"/>
  <c r="V97" i="3"/>
  <c r="V90" i="3"/>
  <c r="S204" i="3"/>
  <c r="S206" i="3"/>
  <c r="R208" i="3"/>
  <c r="R210" i="3"/>
  <c r="R212" i="3"/>
  <c r="Q214" i="3"/>
  <c r="Q216" i="3"/>
  <c r="Q218" i="3"/>
  <c r="Q220" i="3"/>
  <c r="Q222" i="3"/>
  <c r="Q224" i="3"/>
  <c r="Q226" i="3"/>
  <c r="Q228" i="3"/>
  <c r="Q230" i="3"/>
  <c r="Q232" i="3"/>
  <c r="Q236" i="3"/>
  <c r="Q238" i="3"/>
  <c r="Q240" i="3"/>
  <c r="Q242" i="3"/>
  <c r="Q244" i="3"/>
  <c r="Q248" i="3"/>
  <c r="Q250" i="3"/>
  <c r="Q252" i="3"/>
  <c r="Q256" i="3"/>
  <c r="Q258" i="3"/>
  <c r="Q260" i="3"/>
  <c r="Q264" i="3"/>
  <c r="Q266" i="3"/>
  <c r="Q268" i="3"/>
  <c r="Q270" i="3"/>
  <c r="W52" i="3"/>
  <c r="W63" i="3"/>
  <c r="V269" i="3"/>
  <c r="V256" i="3"/>
  <c r="V243" i="3"/>
  <c r="V237" i="3"/>
  <c r="V224" i="3"/>
  <c r="V211" i="3"/>
  <c r="V205" i="3"/>
  <c r="V192" i="3"/>
  <c r="V179" i="3"/>
  <c r="V173" i="3"/>
  <c r="V160" i="3"/>
  <c r="V147" i="3"/>
  <c r="V141" i="3"/>
  <c r="V128" i="3"/>
  <c r="V115" i="3"/>
  <c r="V109" i="3"/>
  <c r="V96" i="3"/>
  <c r="V217" i="3"/>
  <c r="V204" i="3"/>
  <c r="V191" i="3"/>
  <c r="V185" i="3"/>
  <c r="V172" i="3"/>
  <c r="V159" i="3"/>
  <c r="V153" i="3"/>
  <c r="V140" i="3"/>
  <c r="V127" i="3"/>
  <c r="V121" i="3"/>
  <c r="V108" i="3"/>
  <c r="V95" i="3"/>
  <c r="V89" i="3"/>
  <c r="V203" i="3"/>
  <c r="V197" i="3"/>
  <c r="V190" i="3"/>
  <c r="V184" i="3"/>
  <c r="V171" i="3"/>
  <c r="V165" i="3"/>
  <c r="V158" i="3"/>
  <c r="V152" i="3"/>
  <c r="V139" i="3"/>
  <c r="V133" i="3"/>
  <c r="V126" i="3"/>
  <c r="V120" i="3"/>
  <c r="V107" i="3"/>
  <c r="V101" i="3"/>
  <c r="V94" i="3"/>
  <c r="Q209" i="3"/>
  <c r="Q211" i="3"/>
  <c r="Q213" i="3"/>
  <c r="T214" i="3"/>
  <c r="T216" i="3"/>
  <c r="T218" i="3"/>
  <c r="T220" i="3"/>
  <c r="T222" i="3"/>
  <c r="T224" i="3"/>
  <c r="T226" i="3"/>
  <c r="T228" i="3"/>
  <c r="T230" i="3"/>
  <c r="T232" i="3"/>
  <c r="T234" i="3"/>
  <c r="T236" i="3"/>
  <c r="T238" i="3"/>
  <c r="T240" i="3"/>
  <c r="T242" i="3"/>
  <c r="T244" i="3"/>
  <c r="T246" i="3"/>
  <c r="T248" i="3"/>
  <c r="T250" i="3"/>
  <c r="T252" i="3"/>
  <c r="T254" i="3"/>
  <c r="T256" i="3"/>
  <c r="T258" i="3"/>
  <c r="T260" i="3"/>
  <c r="T262" i="3"/>
  <c r="T264" i="3"/>
  <c r="T266" i="3"/>
  <c r="T268" i="3"/>
  <c r="T270" i="3"/>
  <c r="W48" i="3"/>
  <c r="W51" i="3"/>
  <c r="V266" i="3"/>
  <c r="V260" i="3"/>
  <c r="V247" i="3"/>
  <c r="V241" i="3"/>
  <c r="V234" i="3"/>
  <c r="V228" i="3"/>
  <c r="V215" i="3"/>
  <c r="V209" i="3"/>
  <c r="V202" i="3"/>
  <c r="V196" i="3"/>
  <c r="V183" i="3"/>
  <c r="V177" i="3"/>
  <c r="V170" i="3"/>
  <c r="V164" i="3"/>
  <c r="V151" i="3"/>
  <c r="V145" i="3"/>
  <c r="V138" i="3"/>
  <c r="V132" i="3"/>
  <c r="V119" i="3"/>
  <c r="V113" i="3"/>
  <c r="V106" i="3"/>
  <c r="V100" i="3"/>
  <c r="W38" i="3"/>
  <c r="W42" i="3"/>
  <c r="W46" i="3"/>
  <c r="W54" i="3"/>
  <c r="W58" i="3"/>
  <c r="W62" i="3"/>
  <c r="W37" i="3"/>
  <c r="W45" i="3"/>
  <c r="W49" i="3"/>
  <c r="W53" i="3"/>
  <c r="W61" i="3"/>
  <c r="W65" i="3"/>
  <c r="W21" i="3"/>
  <c r="W25" i="3"/>
  <c r="W29" i="3"/>
  <c r="W20" i="3"/>
  <c r="W24" i="3"/>
  <c r="W28" i="3"/>
  <c r="V83" i="3"/>
  <c r="V75" i="3"/>
  <c r="T75" i="3"/>
  <c r="T83" i="3"/>
  <c r="T71" i="3"/>
  <c r="T79" i="3"/>
  <c r="T93" i="3"/>
  <c r="V80" i="3"/>
  <c r="V68" i="3"/>
  <c r="V76" i="3"/>
  <c r="V84" i="3"/>
  <c r="R78" i="3"/>
  <c r="R74" i="3"/>
  <c r="S71" i="3"/>
  <c r="N75" i="3"/>
  <c r="N89" i="3"/>
  <c r="R68" i="3"/>
  <c r="T69" i="3"/>
  <c r="V70" i="3"/>
  <c r="R72" i="3"/>
  <c r="T73" i="3"/>
  <c r="V74" i="3"/>
  <c r="R76" i="3"/>
  <c r="T77" i="3"/>
  <c r="V78" i="3"/>
  <c r="R80" i="3"/>
  <c r="T81" i="3"/>
  <c r="V82" i="3"/>
  <c r="R84" i="3"/>
  <c r="S85" i="3"/>
  <c r="S86" i="3"/>
  <c r="V88" i="3"/>
  <c r="Q90" i="3"/>
  <c r="Q91" i="3"/>
  <c r="R92" i="3"/>
  <c r="R82" i="3"/>
  <c r="Q93" i="3"/>
  <c r="Q78" i="3"/>
  <c r="S83" i="3"/>
  <c r="R93" i="3"/>
  <c r="N91" i="3"/>
  <c r="T68" i="3"/>
  <c r="V69" i="3"/>
  <c r="R71" i="3"/>
  <c r="T72" i="3"/>
  <c r="V73" i="3"/>
  <c r="R75" i="3"/>
  <c r="T76" i="3"/>
  <c r="V77" i="3"/>
  <c r="R79" i="3"/>
  <c r="T80" i="3"/>
  <c r="V81" i="3"/>
  <c r="R83" i="3"/>
  <c r="T84" i="3"/>
  <c r="T85" i="3"/>
  <c r="Q88" i="3"/>
  <c r="Q89" i="3"/>
  <c r="T92" i="3"/>
  <c r="V72" i="3"/>
  <c r="S93" i="3"/>
  <c r="Q80" i="3"/>
  <c r="N81" i="3"/>
  <c r="V86" i="3"/>
  <c r="R89" i="3"/>
  <c r="S90" i="3"/>
  <c r="T91" i="3"/>
  <c r="Q74" i="3"/>
  <c r="S79" i="3"/>
  <c r="R90" i="3"/>
  <c r="N82" i="3"/>
  <c r="N85" i="3"/>
  <c r="N93" i="3"/>
  <c r="V85" i="3"/>
  <c r="Q87" i="3"/>
  <c r="R88" i="3"/>
  <c r="S89" i="3"/>
  <c r="T90" i="3"/>
  <c r="V92" i="3"/>
  <c r="V93" i="3"/>
  <c r="Q72" i="3"/>
  <c r="Q71" i="3"/>
  <c r="S72" i="3"/>
  <c r="Q79" i="3"/>
  <c r="S80" i="3"/>
  <c r="V87" i="3"/>
  <c r="N71" i="3"/>
  <c r="N79" i="3"/>
  <c r="N87" i="3"/>
  <c r="Q69" i="3"/>
  <c r="S70" i="3"/>
  <c r="Q73" i="3"/>
  <c r="S74" i="3"/>
  <c r="Q77" i="3"/>
  <c r="S78" i="3"/>
  <c r="Q81" i="3"/>
  <c r="S82" i="3"/>
  <c r="R87" i="3"/>
  <c r="S88" i="3"/>
  <c r="T89" i="3"/>
  <c r="Q70" i="3"/>
  <c r="S75" i="3"/>
  <c r="Q86" i="3"/>
  <c r="N72" i="3"/>
  <c r="N80" i="3"/>
  <c r="N88" i="3"/>
  <c r="V71" i="3"/>
  <c r="V79" i="3"/>
  <c r="S87" i="3"/>
  <c r="T88" i="3"/>
  <c r="R70" i="3"/>
  <c r="N69" i="3"/>
  <c r="W96" i="3" l="1"/>
  <c r="W95" i="3"/>
  <c r="W94" i="3"/>
  <c r="W93" i="3"/>
  <c r="W92" i="3"/>
  <c r="W89" i="3"/>
  <c r="W91" i="3"/>
  <c r="W75" i="3"/>
  <c r="W90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J66" i="4" l="1"/>
  <c r="I66" i="4"/>
  <c r="H66" i="4"/>
  <c r="G66" i="4"/>
  <c r="M66" i="4"/>
  <c r="L66" i="4"/>
  <c r="F65" i="4"/>
  <c r="F64" i="4" s="1"/>
  <c r="M64" i="4" l="1"/>
  <c r="J64" i="4"/>
  <c r="G64" i="4"/>
  <c r="I64" i="4"/>
  <c r="H64" i="4"/>
  <c r="L64" i="4"/>
  <c r="G65" i="4"/>
  <c r="J65" i="4"/>
  <c r="M65" i="4"/>
  <c r="I65" i="4"/>
  <c r="H65" i="4"/>
  <c r="L65" i="4"/>
  <c r="F63" i="4"/>
  <c r="I63" i="4" l="1"/>
  <c r="H63" i="4"/>
  <c r="G63" i="4"/>
  <c r="M63" i="4"/>
  <c r="J63" i="4"/>
  <c r="L63" i="4"/>
  <c r="F62" i="4"/>
  <c r="I62" i="4" l="1"/>
  <c r="M62" i="4"/>
  <c r="J62" i="4"/>
  <c r="H62" i="4"/>
  <c r="G62" i="4"/>
  <c r="L62" i="4"/>
  <c r="F61" i="4"/>
  <c r="M61" i="4" l="1"/>
  <c r="J61" i="4"/>
  <c r="I61" i="4"/>
  <c r="H61" i="4"/>
  <c r="G61" i="4"/>
  <c r="L61" i="4"/>
  <c r="F60" i="4"/>
  <c r="H60" i="4" l="1"/>
  <c r="G60" i="4"/>
  <c r="M60" i="4"/>
  <c r="J60" i="4"/>
  <c r="I60" i="4"/>
  <c r="L60" i="4"/>
  <c r="F59" i="4"/>
  <c r="M59" i="4" l="1"/>
  <c r="J59" i="4"/>
  <c r="H59" i="4"/>
  <c r="I59" i="4"/>
  <c r="G59" i="4"/>
  <c r="L59" i="4"/>
  <c r="F58" i="4"/>
  <c r="J58" i="4" l="1"/>
  <c r="I58" i="4"/>
  <c r="H58" i="4"/>
  <c r="G58" i="4"/>
  <c r="M58" i="4"/>
  <c r="L58" i="4"/>
  <c r="F57" i="4"/>
  <c r="G57" i="4" l="1"/>
  <c r="J57" i="4"/>
  <c r="M57" i="4"/>
  <c r="I57" i="4"/>
  <c r="H57" i="4"/>
  <c r="L57" i="4"/>
  <c r="F56" i="4"/>
  <c r="M56" i="4" l="1"/>
  <c r="J56" i="4"/>
  <c r="G56" i="4"/>
  <c r="I56" i="4"/>
  <c r="H56" i="4"/>
  <c r="L56" i="4"/>
  <c r="F55" i="4"/>
  <c r="I55" i="4" l="1"/>
  <c r="H55" i="4"/>
  <c r="G55" i="4"/>
  <c r="M55" i="4"/>
  <c r="J55" i="4"/>
  <c r="L55" i="4"/>
  <c r="F54" i="4"/>
  <c r="M54" i="4" l="1"/>
  <c r="I54" i="4"/>
  <c r="J54" i="4"/>
  <c r="H54" i="4"/>
  <c r="G54" i="4"/>
  <c r="L54" i="4"/>
  <c r="F53" i="4"/>
  <c r="M53" i="4" l="1"/>
  <c r="J53" i="4"/>
  <c r="I53" i="4"/>
  <c r="H53" i="4"/>
  <c r="G53" i="4"/>
  <c r="L53" i="4"/>
  <c r="F52" i="4"/>
  <c r="H52" i="4" l="1"/>
  <c r="M52" i="4"/>
  <c r="G52" i="4"/>
  <c r="J52" i="4"/>
  <c r="I52" i="4"/>
  <c r="L52" i="4"/>
  <c r="F51" i="4"/>
  <c r="M51" i="4" l="1"/>
  <c r="J51" i="4"/>
  <c r="H51" i="4"/>
  <c r="I51" i="4"/>
  <c r="G51" i="4"/>
  <c r="L51" i="4"/>
  <c r="F50" i="4"/>
  <c r="J50" i="4" l="1"/>
  <c r="I50" i="4"/>
  <c r="H50" i="4"/>
  <c r="G50" i="4"/>
  <c r="M50" i="4"/>
  <c r="L50" i="4"/>
  <c r="F49" i="4"/>
  <c r="G49" i="4" l="1"/>
  <c r="J49" i="4"/>
  <c r="M49" i="4"/>
  <c r="I49" i="4"/>
  <c r="H49" i="4"/>
  <c r="L49" i="4"/>
  <c r="F48" i="4"/>
  <c r="G48" i="4" l="1"/>
  <c r="M48" i="4"/>
  <c r="J48" i="4"/>
  <c r="I48" i="4"/>
  <c r="H48" i="4"/>
  <c r="L48" i="4"/>
  <c r="F47" i="4"/>
  <c r="I47" i="4" l="1"/>
  <c r="H47" i="4"/>
  <c r="G47" i="4"/>
  <c r="M47" i="4"/>
  <c r="J47" i="4"/>
  <c r="L47" i="4"/>
  <c r="F46" i="4"/>
  <c r="M46" i="4" l="1"/>
  <c r="I46" i="4"/>
  <c r="J46" i="4"/>
  <c r="H46" i="4"/>
  <c r="G46" i="4"/>
  <c r="L46" i="4"/>
  <c r="F45" i="4"/>
  <c r="M45" i="4" l="1"/>
  <c r="L45" i="4"/>
  <c r="J45" i="4"/>
  <c r="G45" i="4"/>
  <c r="I45" i="4"/>
  <c r="H45" i="4"/>
  <c r="F44" i="4"/>
  <c r="J44" i="4" l="1"/>
  <c r="I44" i="4"/>
  <c r="H44" i="4"/>
  <c r="G44" i="4"/>
  <c r="M44" i="4"/>
  <c r="L44" i="4"/>
  <c r="F43" i="4"/>
  <c r="H43" i="4" l="1"/>
  <c r="L43" i="4"/>
  <c r="G43" i="4"/>
  <c r="M43" i="4"/>
  <c r="J43" i="4"/>
  <c r="I43" i="4"/>
  <c r="F42" i="4"/>
  <c r="M42" i="4" l="1"/>
  <c r="L42" i="4"/>
  <c r="I42" i="4"/>
  <c r="J42" i="4"/>
  <c r="H42" i="4"/>
  <c r="G42" i="4"/>
  <c r="F41" i="4"/>
  <c r="M41" i="4" l="1"/>
  <c r="L41" i="4"/>
  <c r="J41" i="4"/>
  <c r="G41" i="4"/>
  <c r="I41" i="4"/>
  <c r="H41" i="4"/>
  <c r="F40" i="4"/>
  <c r="J40" i="4" l="1"/>
  <c r="I40" i="4"/>
  <c r="H40" i="4"/>
  <c r="G40" i="4"/>
  <c r="M40" i="4"/>
  <c r="L40" i="4"/>
  <c r="F39" i="4"/>
  <c r="H39" i="4" l="1"/>
  <c r="L39" i="4"/>
  <c r="G39" i="4"/>
  <c r="M39" i="4"/>
  <c r="J39" i="4"/>
  <c r="I39" i="4"/>
  <c r="F38" i="4"/>
  <c r="M38" i="4" l="1"/>
  <c r="I38" i="4"/>
  <c r="L38" i="4"/>
  <c r="J38" i="4"/>
  <c r="H38" i="4"/>
  <c r="G38" i="4"/>
  <c r="F37" i="4"/>
  <c r="M37" i="4" l="1"/>
  <c r="L37" i="4"/>
  <c r="J37" i="4"/>
  <c r="I37" i="4"/>
  <c r="G37" i="4"/>
  <c r="H37" i="4"/>
  <c r="F36" i="4"/>
  <c r="J36" i="4" l="1"/>
  <c r="I36" i="4"/>
  <c r="H36" i="4"/>
  <c r="G36" i="4"/>
  <c r="M36" i="4"/>
  <c r="L36" i="4"/>
  <c r="F35" i="4"/>
  <c r="H35" i="4" l="1"/>
  <c r="L35" i="4"/>
  <c r="G35" i="4"/>
  <c r="M35" i="4"/>
  <c r="J35" i="4"/>
  <c r="I35" i="4"/>
  <c r="F34" i="4"/>
  <c r="M34" i="4" l="1"/>
  <c r="I34" i="4"/>
  <c r="L34" i="4"/>
  <c r="J34" i="4"/>
  <c r="H34" i="4"/>
  <c r="G34" i="4"/>
  <c r="F33" i="4"/>
  <c r="M33" i="4" l="1"/>
  <c r="L33" i="4"/>
  <c r="J33" i="4"/>
  <c r="I33" i="4"/>
  <c r="G33" i="4"/>
  <c r="H33" i="4"/>
  <c r="F32" i="4"/>
  <c r="J32" i="4" l="1"/>
  <c r="I32" i="4"/>
  <c r="H32" i="4"/>
  <c r="G32" i="4"/>
  <c r="M32" i="4"/>
  <c r="L32" i="4"/>
  <c r="F31" i="4"/>
  <c r="H31" i="4" l="1"/>
  <c r="L31" i="4"/>
  <c r="G31" i="4"/>
  <c r="M31" i="4"/>
  <c r="J31" i="4"/>
  <c r="I31" i="4"/>
  <c r="F30" i="4"/>
  <c r="M30" i="4" l="1"/>
  <c r="I30" i="4"/>
  <c r="L30" i="4"/>
  <c r="J30" i="4"/>
  <c r="H30" i="4"/>
  <c r="G30" i="4"/>
  <c r="F29" i="4"/>
  <c r="M29" i="4" l="1"/>
  <c r="L29" i="4"/>
  <c r="J29" i="4"/>
  <c r="I29" i="4"/>
  <c r="G29" i="4"/>
  <c r="H29" i="4"/>
  <c r="F28" i="4"/>
  <c r="J28" i="4" l="1"/>
  <c r="I28" i="4"/>
  <c r="H28" i="4"/>
  <c r="G28" i="4"/>
  <c r="M28" i="4"/>
  <c r="L28" i="4"/>
  <c r="F27" i="4"/>
  <c r="H27" i="4" l="1"/>
  <c r="L27" i="4"/>
  <c r="G27" i="4"/>
  <c r="M27" i="4"/>
  <c r="J27" i="4"/>
  <c r="I27" i="4"/>
  <c r="F26" i="4"/>
  <c r="M26" i="4" l="1"/>
  <c r="I26" i="4"/>
  <c r="L26" i="4"/>
  <c r="J26" i="4"/>
  <c r="H26" i="4"/>
  <c r="G26" i="4"/>
  <c r="F25" i="4"/>
  <c r="M25" i="4" l="1"/>
  <c r="L25" i="4"/>
  <c r="J25" i="4"/>
  <c r="I25" i="4"/>
  <c r="G25" i="4"/>
  <c r="H25" i="4"/>
  <c r="F24" i="4"/>
  <c r="J24" i="4" l="1"/>
  <c r="I24" i="4"/>
  <c r="H24" i="4"/>
  <c r="G24" i="4"/>
  <c r="M24" i="4"/>
  <c r="L24" i="4"/>
  <c r="F23" i="4"/>
  <c r="H23" i="4" l="1"/>
  <c r="L23" i="4"/>
  <c r="G23" i="4"/>
  <c r="M23" i="4"/>
  <c r="J23" i="4"/>
  <c r="I23" i="4"/>
  <c r="F22" i="4"/>
  <c r="M22" i="4" l="1"/>
  <c r="I22" i="4"/>
  <c r="L22" i="4"/>
  <c r="J22" i="4"/>
  <c r="H22" i="4"/>
  <c r="G22" i="4"/>
  <c r="F21" i="4"/>
  <c r="M21" i="4" l="1"/>
  <c r="L21" i="4"/>
  <c r="J21" i="4"/>
  <c r="I21" i="4"/>
  <c r="G21" i="4"/>
  <c r="H21" i="4"/>
  <c r="F20" i="4"/>
  <c r="J20" i="4" l="1"/>
  <c r="I20" i="4"/>
  <c r="H20" i="4"/>
  <c r="G20" i="4"/>
  <c r="M20" i="4"/>
  <c r="L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<sst xmlns="http://schemas.openxmlformats.org/spreadsheetml/2006/main" count="121" uniqueCount="64">
  <si>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</si>
  <si>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</si>
  <si>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</si>
  <si>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</si>
  <si>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</si>
  <si>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</si>
  <si>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</si>
  <si>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</si>
  <si>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</si>
  <si>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</si>
  <si>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</si>
  <si>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</si>
  <si>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</si>
  <si>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</si>
  <si>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</si>
  <si>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</si>
  <si>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</si>
  <si>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</si>
  <si>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</si>
  <si>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</si>
  <si>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</si>
  <si>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</si>
  <si>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</si>
  <si>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</si>
  <si>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</si>
  <si>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</si>
  <si>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</si>
  <si>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</si>
  <si>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</si>
  <si>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</si>
  <si>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</si>
  <si>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</si>
  <si>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</si>
  <si>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</si>
  <si>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</si>
  <si>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</si>
  <si>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</si>
  <si>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</si>
  <si>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</si>
  <si>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</si>
  <si>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</si>
  <si>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</si>
  <si>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</si>
  <si>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</si>
  <si>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</si>
  <si>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</si>
  <si>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</si>
  <si>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</si>
  <si>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Diesel</t>
  </si>
  <si>
    <t>Note: 'Forskydning' indebærer, at datapunktet i omkostningsindekset er forskudt relativt til udgivelse.</t>
  </si>
  <si>
    <t>FLEX2025 el</t>
  </si>
  <si>
    <t>Renten er utilgægnelig. Her er renten for den forrige måned benyttet.</t>
  </si>
  <si>
    <t>DST: PRIS01</t>
  </si>
  <si>
    <t>DST: PRIS01: 07.2.2.1 Diesel</t>
  </si>
  <si>
    <t>DST: PRIS04: 04.5.1 Elektricitet</t>
  </si>
  <si>
    <t>Tabellen nedenfor viser evt. ændringer til kilderne for omkostningsindeksene.</t>
  </si>
  <si>
    <t>Forbrugsindeks</t>
  </si>
  <si>
    <t>PRIS111 Forbrugerprisindeks erstattes fra 1.3.2026 af PRIS01. Indeksbasisåret er skiftet fra 2015=100 til 2025=100</t>
  </si>
  <si>
    <t>Dieselindeks</t>
  </si>
  <si>
    <t>PRIS111 Dieselindeks erstattes fra 1.3.2026 af PRIS01. Indeksbasisåret er skiftet fra 2015=100 til 2025=100</t>
  </si>
  <si>
    <t>Elindeks</t>
  </si>
  <si>
    <t>PRIS114 Elindeks erstattes fra 1.3.2026 af PRIS04. Indeksbasisåret er skiftet fra 2015=100 til 2025=100</t>
  </si>
  <si>
    <t>ECB: CIBOR 3M</t>
  </si>
  <si>
    <t>ECB har for februar 2026 ikke opdateret tabellen, derfor anvendes gennemsnit af februar 2026 på www.dfbf.dk "fixing rate" for 3 md.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</si>
</sst>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%"/>
    <numFmt numFmtId="166" formatCode="#,##0.000"/>
    <numFmt numFmtId="167" formatCode="0.000"/>
    <numFmt numFmtId="168" formatCode="0.0"/>
  </numFmts>
  <fonts count="20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</borders>
  <cellStyleXfs count="7">
    <xf numFmtId="0" fontId="0" fillId="2" borderId="0" applyNumberFormat="0" applyBorder="0" applyAlignment="0"/>
    <xf numFmtId="9" fontId="2" fillId="0" borderId="0" applyFont="0" applyFill="0" applyBorder="0" applyAlignment="0" applyProtection="0"/>
    <xf numFmtId="0" fontId="3" fillId="0" borderId="0"/>
    <xf numFmtId="0" fontId="4" fillId="3" borderId="2" applyNumberFormat="0" applyBorder="0" applyAlignment="0"/>
    <xf numFmtId="0" fontId="5" fillId="5" borderId="0" applyNumberFormat="0" applyBorder="0" applyAlignment="0">
      <protection locked="0"/>
    </xf>
    <xf numFmtId="0" fontId="6" fillId="2" borderId="0" applyNumberFormat="0" applyBorder="0" applyAlignment="0"/>
    <xf numFmtId="9" fontId="1" fillId="0" borderId="0" applyFont="0" applyFill="0" applyBorder="0" applyAlignment="0" applyProtection="0"/>
  </cellStyleXfs>
  <cellXfs count="112">
    <xf numFmtId="0" fontId="0" fillId="2" borderId="0" xfId="0"/>
    <xf numFmtId="0" fontId="7" fillId="2" borderId="0" xfId="0" applyFont="1"/>
    <xf numFmtId="0" fontId="8" fillId="2" borderId="0" xfId="0" applyFont="1"/>
    <xf numFmtId="0" fontId="8" fillId="2" borderId="0" xfId="0" applyFont="1" applyBorder="1"/>
    <xf numFmtId="0" fontId="8" fillId="0" borderId="0" xfId="2" applyFont="1"/>
    <xf numFmtId="0" fontId="8" fillId="4" borderId="3" xfId="2" applyFont="1" applyFill="1" applyBorder="1"/>
    <xf numFmtId="0" fontId="8" fillId="4" borderId="0" xfId="2" applyFont="1" applyFill="1"/>
    <xf numFmtId="0" fontId="10" fillId="2" borderId="0" xfId="0" applyFont="1"/>
    <xf numFmtId="14" fontId="8" fillId="4" borderId="0" xfId="0" applyNumberFormat="1" applyFont="1" applyFill="1" applyBorder="1"/>
    <xf numFmtId="0" fontId="8" fillId="4" borderId="0" xfId="0" applyFont="1" applyFill="1" applyBorder="1"/>
    <xf numFmtId="0" fontId="10" fillId="4" borderId="0" xfId="0" applyFont="1" applyFill="1" applyBorder="1"/>
    <xf numFmtId="0" fontId="8" fillId="4" borderId="1" xfId="0" applyFont="1" applyFill="1" applyBorder="1"/>
    <xf numFmtId="0" fontId="11" fillId="4" borderId="1" xfId="0" applyFont="1" applyFill="1" applyBorder="1" applyAlignment="1">
      <alignment vertical="center"/>
    </xf>
    <xf numFmtId="0" fontId="12" fillId="4" borderId="1" xfId="0" applyFont="1" applyFill="1" applyBorder="1" applyAlignment="1">
      <alignment vertical="center"/>
    </xf>
    <xf numFmtId="0" fontId="13" fillId="4" borderId="0" xfId="3" applyFont="1" applyFill="1" applyBorder="1" applyAlignment="1"/>
    <xf numFmtId="14" fontId="14" fillId="2" borderId="0" xfId="0" applyNumberFormat="1" applyFont="1" applyBorder="1" applyAlignment="1">
      <alignment horizontal="left"/>
    </xf>
    <xf numFmtId="0" fontId="8" fillId="4" borderId="3" xfId="0" applyFont="1" applyFill="1" applyBorder="1"/>
    <xf numFmtId="0" fontId="13" fillId="4" borderId="0" xfId="2" applyFont="1" applyFill="1" applyAlignment="1">
      <alignment horizontal="center" vertical="top"/>
    </xf>
    <xf numFmtId="0" fontId="13" fillId="4" borderId="0" xfId="2" applyFont="1" applyFill="1" applyAlignment="1">
      <alignment vertical="top"/>
    </xf>
    <xf numFmtId="0" fontId="13" fillId="4" borderId="0" xfId="2" applyFont="1" applyFill="1" applyAlignment="1">
      <alignment horizontal="center"/>
    </xf>
    <xf numFmtId="0" fontId="13" fillId="4" borderId="0" xfId="2" applyFont="1" applyFill="1"/>
    <xf numFmtId="0" fontId="10" fillId="4" borderId="0" xfId="2" applyFont="1" applyFill="1"/>
    <xf numFmtId="0" fontId="8" fillId="2" borderId="2" xfId="0" applyFont="1" applyBorder="1" applyAlignment="1">
      <alignment horizontal="left"/>
    </xf>
    <xf numFmtId="3" fontId="8" fillId="2" borderId="2" xfId="0" applyNumberFormat="1" applyFont="1" applyBorder="1" applyAlignment="1">
      <alignment horizontal="right"/>
    </xf>
    <xf numFmtId="0" fontId="8" fillId="2" borderId="2" xfId="0" applyFont="1" applyBorder="1" applyAlignment="1">
      <alignment horizontal="right"/>
    </xf>
    <xf numFmtId="14" fontId="8" fillId="2" borderId="0" xfId="0" applyNumberFormat="1" applyFont="1" applyBorder="1" applyAlignment="1">
      <alignment horizontal="left"/>
    </xf>
    <xf numFmtId="164" fontId="15" fillId="5" borderId="6" xfId="4" applyNumberFormat="1" applyFont="1" applyBorder="1">
      <protection locked="0"/>
    </xf>
    <xf numFmtId="164" fontId="15" fillId="5" borderId="0" xfId="4" applyNumberFormat="1" applyFont="1" applyBorder="1">
      <protection locked="0"/>
    </xf>
    <xf numFmtId="0" fontId="8" fillId="2" borderId="0" xfId="2" applyFont="1" applyFill="1"/>
    <xf numFmtId="14" fontId="8" fillId="2" borderId="5" xfId="0" applyNumberFormat="1" applyFont="1" applyBorder="1" applyAlignment="1">
      <alignment horizontal="left"/>
    </xf>
    <xf numFmtId="0" fontId="16" fillId="2" borderId="0" xfId="5" applyFont="1"/>
    <xf numFmtId="0" fontId="8" fillId="2" borderId="2" xfId="0" applyFont="1" applyBorder="1"/>
    <xf numFmtId="0" fontId="8" fillId="2" borderId="6" xfId="0" applyFont="1" applyBorder="1"/>
    <xf numFmtId="14" fontId="8" fillId="2" borderId="0" xfId="0" applyNumberFormat="1" applyFont="1" applyBorder="1" applyAlignment="1">
      <alignment vertical="top"/>
    </xf>
    <xf numFmtId="14" fontId="8" fillId="2" borderId="5" xfId="0" applyNumberFormat="1" applyFont="1" applyBorder="1" applyAlignment="1">
      <alignment vertical="top"/>
    </xf>
    <xf numFmtId="0" fontId="8" fillId="2" borderId="5" xfId="0" applyFont="1" applyBorder="1"/>
    <xf numFmtId="0" fontId="8" fillId="4" borderId="0" xfId="2" applyFont="1" applyFill="1" applyAlignment="1">
      <alignment vertical="top"/>
    </xf>
    <xf numFmtId="0" fontId="8" fillId="2" borderId="6" xfId="0" applyFont="1" applyBorder="1" applyAlignment="1">
      <alignment horizontal="left"/>
    </xf>
    <xf numFmtId="0" fontId="10" fillId="4" borderId="0" xfId="2" applyFont="1" applyFill="1" applyAlignment="1">
      <alignment vertical="top"/>
    </xf>
    <xf numFmtId="0" fontId="8" fillId="0" borderId="5" xfId="2" applyFont="1" applyBorder="1"/>
    <xf numFmtId="14" fontId="8" fillId="2" borderId="6" xfId="0" applyNumberFormat="1" applyFont="1" applyBorder="1" applyAlignment="1">
      <alignment horizontal="left"/>
    </xf>
    <xf numFmtId="3" fontId="8" fillId="4" borderId="0" xfId="0" applyNumberFormat="1" applyFont="1" applyFill="1" applyBorder="1"/>
    <xf numFmtId="164" fontId="8" fillId="0" borderId="0" xfId="2" applyNumberFormat="1" applyFont="1"/>
    <xf numFmtId="164" fontId="10" fillId="0" borderId="0" xfId="2" applyNumberFormat="1" applyFont="1"/>
    <xf numFmtId="164" fontId="17" fillId="0" borderId="0" xfId="2" applyNumberFormat="1" applyFont="1"/>
    <xf numFmtId="9" fontId="8" fillId="4" borderId="0" xfId="1" applyFont="1" applyFill="1"/>
    <xf numFmtId="14" fontId="8" fillId="2" borderId="4" xfId="0" applyNumberFormat="1" applyFont="1" applyBorder="1" applyAlignment="1">
      <alignment horizontal="left"/>
    </xf>
    <xf numFmtId="164" fontId="8" fillId="0" borderId="4" xfId="2" applyNumberFormat="1" applyFont="1" applyBorder="1"/>
    <xf numFmtId="164" fontId="10" fillId="0" borderId="4" xfId="2" applyNumberFormat="1" applyFont="1" applyBorder="1"/>
    <xf numFmtId="3" fontId="13" fillId="4" borderId="0" xfId="0" applyNumberFormat="1" applyFont="1" applyFill="1" applyBorder="1"/>
    <xf numFmtId="0" fontId="8" fillId="4" borderId="1" xfId="2" applyFont="1" applyFill="1" applyBorder="1"/>
    <xf numFmtId="0" fontId="8" fillId="2" borderId="2" xfId="0" applyFont="1" applyBorder="1" applyAlignment="1">
      <alignment vertical="center" wrapText="1"/>
    </xf>
    <xf numFmtId="0" fontId="10" fillId="4" borderId="0" xfId="0" applyFont="1" applyFill="1" applyBorder="1" applyAlignment="1">
      <alignment horizontal="right" vertical="center"/>
    </xf>
    <xf numFmtId="0" fontId="15" fillId="5" borderId="6" xfId="4" applyFont="1" applyBorder="1">
      <protection locked="0"/>
    </xf>
    <xf numFmtId="0" fontId="15" fillId="5" borderId="0" xfId="4" applyFont="1" applyBorder="1">
      <protection locked="0"/>
    </xf>
    <xf numFmtId="0" fontId="15" fillId="5" borderId="5" xfId="4" applyFont="1" applyBorder="1">
      <protection locked="0"/>
    </xf>
    <xf numFmtId="164" fontId="15" fillId="5" borderId="5" xfId="4" applyNumberFormat="1" applyFont="1" applyBorder="1">
      <protection locked="0"/>
    </xf>
    <xf numFmtId="164" fontId="15" fillId="5" borderId="0" xfId="4" applyNumberFormat="1" applyFont="1">
      <protection locked="0"/>
    </xf>
    <xf numFmtId="0" fontId="8" fillId="2" borderId="2" xfId="0" applyFont="1" applyBorder="1" applyAlignment="1">
      <alignment horizontal="left" wrapText="1"/>
    </xf>
    <xf numFmtId="3" fontId="8" fillId="2" borderId="2" xfId="0" applyNumberFormat="1" applyFont="1" applyBorder="1" applyAlignment="1">
      <alignment horizontal="right" wrapText="1"/>
    </xf>
    <xf numFmtId="0" fontId="8" fillId="2" borderId="2" xfId="0" applyFont="1" applyBorder="1" applyAlignment="1">
      <alignment horizontal="right" wrapText="1"/>
    </xf>
    <xf numFmtId="0" fontId="3" fillId="0" borderId="0" xfId="2"/>
    <xf numFmtId="3" fontId="8" fillId="2" borderId="8" xfId="0" applyNumberFormat="1" applyFont="1" applyBorder="1" applyAlignment="1">
      <alignment horizontal="right" wrapText="1"/>
    </xf>
    <xf numFmtId="3" fontId="8" fillId="2" borderId="11" xfId="0" applyNumberFormat="1" applyFont="1" applyBorder="1" applyAlignment="1">
      <alignment horizontal="right"/>
    </xf>
    <xf numFmtId="0" fontId="3" fillId="0" borderId="12" xfId="2" applyBorder="1"/>
    <xf numFmtId="0" fontId="3" fillId="0" borderId="16" xfId="2" applyBorder="1"/>
    <xf numFmtId="168" fontId="15" fillId="5" borderId="0" xfId="4" applyNumberFormat="1" applyFont="1">
      <protection locked="0"/>
    </xf>
    <xf numFmtId="167" fontId="15" fillId="5" borderId="0" xfId="4" applyNumberFormat="1" applyFont="1" applyBorder="1">
      <protection locked="0"/>
    </xf>
    <xf numFmtId="168" fontId="15" fillId="5" borderId="0" xfId="4" applyNumberFormat="1" applyFont="1" applyBorder="1">
      <protection locked="0"/>
    </xf>
    <xf numFmtId="14" fontId="8" fillId="2" borderId="18" xfId="0" applyNumberFormat="1" applyFont="1" applyBorder="1" applyAlignment="1">
      <alignment horizontal="left"/>
    </xf>
    <xf numFmtId="168" fontId="15" fillId="5" borderId="18" xfId="4" applyNumberFormat="1" applyFont="1" applyBorder="1">
      <protection locked="0"/>
    </xf>
    <xf numFmtId="167" fontId="15" fillId="5" borderId="18" xfId="4" applyNumberFormat="1" applyFont="1" applyBorder="1">
      <protection locked="0"/>
    </xf>
    <xf numFmtId="165" fontId="8" fillId="0" borderId="0" xfId="2" applyNumberFormat="1" applyFont="1"/>
    <xf numFmtId="165" fontId="8" fillId="0" borderId="18" xfId="2" applyNumberFormat="1" applyFont="1" applyBorder="1"/>
    <xf numFmtId="165" fontId="8" fillId="0" borderId="12" xfId="2" applyNumberFormat="1" applyFont="1" applyBorder="1"/>
    <xf numFmtId="165" fontId="8" fillId="0" borderId="5" xfId="2" applyNumberFormat="1" applyFont="1" applyBorder="1"/>
    <xf numFmtId="165" fontId="8" fillId="0" borderId="13" xfId="2" applyNumberFormat="1" applyFont="1" applyBorder="1"/>
    <xf numFmtId="14" fontId="18" fillId="6" borderId="2" xfId="0" applyNumberFormat="1" applyFont="1" applyFill="1" applyBorder="1" applyAlignment="1">
      <alignment horizontal="left" vertical="center"/>
    </xf>
    <xf numFmtId="0" fontId="18" fillId="6" borderId="2" xfId="2" applyFont="1" applyFill="1" applyBorder="1" applyAlignment="1">
      <alignment vertical="center"/>
    </xf>
    <xf numFmtId="165" fontId="15" fillId="5" borderId="7" xfId="4" applyNumberFormat="1" applyFont="1" applyBorder="1">
      <protection locked="0"/>
    </xf>
    <xf numFmtId="164" fontId="15" fillId="5" borderId="14" xfId="4" applyNumberFormat="1" applyFont="1" applyBorder="1">
      <protection locked="0"/>
    </xf>
    <xf numFmtId="14" fontId="8" fillId="2" borderId="2" xfId="0" applyNumberFormat="1" applyFont="1" applyBorder="1" applyAlignment="1"/>
    <xf numFmtId="166" fontId="15" fillId="5" borderId="6" xfId="4" applyNumberFormat="1" applyFont="1" applyBorder="1">
      <protection locked="0"/>
    </xf>
    <xf numFmtId="166" fontId="15" fillId="5" borderId="0" xfId="4" applyNumberFormat="1" applyFont="1" applyBorder="1">
      <protection locked="0"/>
    </xf>
    <xf numFmtId="166" fontId="15" fillId="5" borderId="5" xfId="4" applyNumberFormat="1" applyFont="1" applyBorder="1">
      <protection locked="0"/>
    </xf>
    <xf numFmtId="168" fontId="15" fillId="5" borderId="9" xfId="4" applyNumberFormat="1" applyFont="1" applyBorder="1">
      <protection locked="0"/>
    </xf>
    <xf numFmtId="168" fontId="15" fillId="5" borderId="19" xfId="4" applyNumberFormat="1" applyFont="1" applyBorder="1">
      <protection locked="0"/>
    </xf>
    <xf numFmtId="168" fontId="8" fillId="0" borderId="0" xfId="2" applyNumberFormat="1" applyFont="1"/>
    <xf numFmtId="168" fontId="8" fillId="0" borderId="5" xfId="2" applyNumberFormat="1" applyFont="1" applyBorder="1"/>
    <xf numFmtId="167" fontId="8" fillId="0" borderId="5" xfId="2" applyNumberFormat="1" applyFont="1" applyBorder="1"/>
    <xf numFmtId="0" fontId="19" fillId="4" borderId="0" xfId="2" applyFont="1" applyFill="1"/>
    <xf numFmtId="3" fontId="8" fillId="2" borderId="2" xfId="0" applyNumberFormat="1" applyFont="1" applyBorder="1" applyAlignment="1">
      <alignment horizontal="right" vertical="center" wrapText="1"/>
    </xf>
    <xf numFmtId="3" fontId="10" fillId="2" borderId="2" xfId="0" applyNumberFormat="1" applyFont="1" applyBorder="1" applyAlignment="1">
      <alignment horizontal="right" vertical="center" wrapText="1"/>
    </xf>
    <xf numFmtId="0" fontId="8" fillId="4" borderId="0" xfId="2" applyFont="1" applyFill="1" applyAlignment="1">
      <alignment horizontal="left" indent="1"/>
    </xf>
    <xf numFmtId="0" fontId="8" fillId="2" borderId="0" xfId="0" applyFont="1" applyBorder="1" applyAlignment="1">
      <alignment horizontal="right" wrapText="1"/>
    </xf>
    <xf numFmtId="3" fontId="8" fillId="2" borderId="15" xfId="0" applyNumberFormat="1" applyFont="1" applyBorder="1" applyAlignment="1">
      <alignment horizontal="right" wrapText="1"/>
    </xf>
    <xf numFmtId="168" fontId="15" fillId="5" borderId="16" xfId="4" applyNumberFormat="1" applyFont="1" applyBorder="1">
      <protection locked="0"/>
    </xf>
    <xf numFmtId="168" fontId="15" fillId="5" borderId="20" xfId="4" applyNumberFormat="1" applyFont="1" applyBorder="1">
      <protection locked="0"/>
    </xf>
    <xf numFmtId="167" fontId="8" fillId="0" borderId="0" xfId="2" applyNumberFormat="1" applyFont="1"/>
    <xf numFmtId="168" fontId="8" fillId="0" borderId="21" xfId="2" applyNumberFormat="1" applyFont="1" applyBorder="1"/>
    <xf numFmtId="168" fontId="8" fillId="0" borderId="9" xfId="2" applyNumberFormat="1" applyFont="1" applyBorder="1"/>
    <xf numFmtId="168" fontId="8" fillId="0" borderId="10" xfId="2" applyNumberFormat="1" applyFont="1" applyBorder="1"/>
    <xf numFmtId="168" fontId="8" fillId="0" borderId="16" xfId="2" applyNumberFormat="1" applyFont="1" applyBorder="1"/>
    <xf numFmtId="168" fontId="8" fillId="0" borderId="17" xfId="2" applyNumberFormat="1" applyFont="1" applyBorder="1"/>
    <xf numFmtId="165" fontId="8" fillId="2" borderId="0" xfId="1" applyNumberFormat="1" applyFont="1" applyFill="1" applyBorder="1" applyAlignment="1">
      <alignment horizontal="right" wrapText="1"/>
    </xf>
    <xf numFmtId="165" fontId="8" fillId="2" borderId="12" xfId="1" applyNumberFormat="1" applyFont="1" applyFill="1" applyBorder="1" applyAlignment="1">
      <alignment horizontal="right"/>
    </xf>
    <xf numFmtId="166" fontId="8" fillId="0" borderId="0" xfId="2" applyNumberFormat="1" applyFont="1"/>
    <xf numFmtId="166" fontId="8" fillId="0" borderId="4" xfId="2" applyNumberFormat="1" applyFont="1" applyBorder="1"/>
    <xf numFmtId="166" fontId="15" fillId="5" borderId="0" xfId="4" applyNumberFormat="1" applyFont="1">
      <protection locked="0"/>
    </xf>
    <xf numFmtId="0" fontId="9" fillId="4" borderId="0" xfId="0" applyFont="1" applyFill="1" applyAlignment="1">
      <alignment horizontal="left" vertical="center" indent="1"/>
    </xf>
    <xf numFmtId="0" fontId="13" fillId="4" borderId="0" xfId="3" applyFont="1" applyFill="1" applyBorder="1" applyAlignment="1">
      <alignment horizontal="left"/>
    </xf>
    <xf numFmtId="0" fontId="10" fillId="4" borderId="0" xfId="0" applyFont="1" applyFill="1" applyBorder="1" applyAlignment="1">
      <alignment horizontal="left" vertical="center" wrapText="1"/>
    </xf>
  </cellXfs>
  <cellStyles count="7">
    <cellStyle name="Background" xfId="2" xr:uid="{0BF9059A-E4BC-4AB1-82FE-6D14BE5F5656}"/>
    <cellStyle name="InputCell" xfId="4" xr:uid="{1FDE3EBE-8B25-449B-B5FC-2AA9D8D7903E}"/>
    <cellStyle name="Link" xfId="5" xr:uid="{898C46A1-44A6-47DB-B6A2-55B1DB504281}"/>
    <cellStyle name="Normal" xfId="0" builtinId="0"/>
    <cellStyle name="Percent 2" xfId="6" xr:uid="{5D4D9C65-BB87-412D-B43C-A26D6857AB8D}"/>
    <cellStyle name="Procent" xfId="1" builtinId="5"/>
    <cellStyle name="Table Heading" xfId="3" xr:uid="{A5D33D45-3ED6-4A3B-9CF9-7B11253CCA9D}"/>
  </cellStyles>
  <dxfs count="0"/>
  <tableStyles count="0" defaultTableStyle="TableStyleMedium2" defaultPivotStyle="PivotStyleLight16"/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66344" cy="1434839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view="pageBreakPreview" topLeftCell="A55" zoomScale="60" zoomScaleNormal="100" workbookViewId="0">
      <selection activeCell="P86" sqref="P8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6" width="15.6640625" style="4" customWidth="1"/>
    <col min="7" max="13" width="15.83203125" style="4" customWidth="1"/>
    <col min="14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09" t="s">
        <v>0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0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0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44</v>
      </c>
      <c r="H19" s="91" t="s">
        <v>45</v>
      </c>
      <c r="I19" s="91" t="s">
        <v>46</v>
      </c>
      <c r="J19" s="91" t="s">
        <v>36</v>
      </c>
      <c r="K19" s="91"/>
      <c r="L19" s="91" t="s">
        <v>21</v>
      </c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44774</v>
      </c>
      <c r="G20" s="42">
        <f>INDEX('Omkostningsindeks og vægte'!G$20:G$271,MATCH($F20,'Omkostningsindeks og vægte'!$F$20:$F$271,0))</f>
        <v>112.5</v>
      </c>
      <c r="H20" s="42">
        <f>INDEX('Omkostningsindeks og vægte'!H$20:H$271,MATCH($F20,'Omkostningsindeks og vægte'!$F$20:$F$271,0))</f>
        <v>113.6</v>
      </c>
      <c r="I20" s="42">
        <f>INDEX('Omkostningsindeks og vægte'!I$20:I$271,MATCH($F20,'Omkostningsindeks og vægte'!$F$20:$F$271,0))</f>
        <v>107.4</v>
      </c>
      <c r="J20" s="106">
        <f>INDEX('Omkostningsindeks og vægte'!J$20:J$271,MATCH($F20,'Omkostningsindeks og vægte'!$F$20:$F$271,0))</f>
        <v>1.43E-2</v>
      </c>
      <c r="K20" s="42"/>
      <c r="L20" s="42">
        <f>INDEX('Omkostningsindeks og vægte'!L$20:L$271,MATCH($F20,'Omkostningsindeks og vægte'!$F$20:$F$271,0))</f>
        <v>199.2</v>
      </c>
      <c r="M20" s="43">
        <f>INDEX('Omkostningsindeks og vægte'!M$20:M$271,MATCH($F20,'Omkostningsindeks og vægte'!$F$20:$F$271,0))</f>
        <v>91.209237246131281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44805</v>
      </c>
      <c r="G21" s="42">
        <f>INDEX('Omkostningsindeks og vægte'!G$20:G$271,MATCH($F21,'Omkostningsindeks og vægte'!$F$20:$F$271,0))</f>
        <v>112.5</v>
      </c>
      <c r="H21" s="42">
        <f>INDEX('Omkostningsindeks og vægte'!H$20:H$271,MATCH($F21,'Omkostningsindeks og vægte'!$F$20:$F$271,0))</f>
        <v>114.9</v>
      </c>
      <c r="I21" s="42">
        <f>INDEX('Omkostningsindeks og vægte'!I$20:I$271,MATCH($F21,'Omkostningsindeks og vægte'!$F$20:$F$271,0))</f>
        <v>108.4</v>
      </c>
      <c r="J21" s="106">
        <f>INDEX('Omkostningsindeks og vægte'!J$20:J$271,MATCH($F21,'Omkostningsindeks og vægte'!$F$20:$F$271,0))</f>
        <v>0.28050000000000003</v>
      </c>
      <c r="K21" s="42"/>
      <c r="L21" s="42">
        <f>INDEX('Omkostningsindeks og vægte'!L$20:L$271,MATCH($F21,'Omkostningsindeks og vægte'!$F$20:$F$271,0))</f>
        <v>240</v>
      </c>
      <c r="M21" s="43">
        <f>INDEX('Omkostningsindeks og vægte'!M$20:M$271,MATCH($F21,'Omkostningsindeks og vægte'!$F$20:$F$271,0))</f>
        <v>92.931156808787733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44835</v>
      </c>
      <c r="G22" s="42">
        <f>INDEX('Omkostningsindeks og vægte'!G$20:G$271,MATCH($F22,'Omkostningsindeks og vægte'!$F$20:$F$271,0))</f>
        <v>115.2</v>
      </c>
      <c r="H22" s="42">
        <f>INDEX('Omkostningsindeks og vægte'!H$20:H$271,MATCH($F22,'Omkostningsindeks og vægte'!$F$20:$F$271,0))</f>
        <v>114.9</v>
      </c>
      <c r="I22" s="42">
        <f>INDEX('Omkostningsindeks og vægte'!I$20:I$271,MATCH($F22,'Omkostningsindeks og vægte'!$F$20:$F$271,0))</f>
        <v>109.1</v>
      </c>
      <c r="J22" s="106">
        <f>INDEX('Omkostningsindeks og vægte'!J$20:J$271,MATCH($F22,'Omkostningsindeks og vægte'!$F$20:$F$271,0))</f>
        <v>0.6946</v>
      </c>
      <c r="K22" s="42"/>
      <c r="L22" s="42">
        <f>INDEX('Omkostningsindeks og vægte'!L$20:L$271,MATCH($F22,'Omkostningsindeks og vægte'!$F$20:$F$271,0))</f>
        <v>235.8</v>
      </c>
      <c r="M22" s="43">
        <f>INDEX('Omkostningsindeks og vægte'!M$20:M$271,MATCH($F22,'Omkostningsindeks og vægte'!$F$20:$F$271,0))</f>
        <v>94.702730559175023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44866</v>
      </c>
      <c r="G23" s="42">
        <f>INDEX('Omkostningsindeks og vægte'!G$20:G$271,MATCH($F23,'Omkostningsindeks og vægte'!$F$20:$F$271,0))</f>
        <v>115.2</v>
      </c>
      <c r="H23" s="42">
        <f>INDEX('Omkostningsindeks og vægte'!H$20:H$271,MATCH($F23,'Omkostningsindeks og vægte'!$F$20:$F$271,0))</f>
        <v>116.4</v>
      </c>
      <c r="I23" s="42">
        <f>INDEX('Omkostningsindeks og vægte'!I$20:I$271,MATCH($F23,'Omkostningsindeks og vægte'!$F$20:$F$271,0))</f>
        <v>109.2</v>
      </c>
      <c r="J23" s="106">
        <f>INDEX('Omkostningsindeks og vægte'!J$20:J$271,MATCH($F23,'Omkostningsindeks og vægte'!$F$20:$F$271,0))</f>
        <v>1.3448</v>
      </c>
      <c r="K23" s="42"/>
      <c r="L23" s="42">
        <f>INDEX('Omkostningsindeks og vægte'!L$20:L$271,MATCH($F23,'Omkostningsindeks og vægte'!$F$20:$F$271,0))</f>
        <v>320.8</v>
      </c>
      <c r="M23" s="43">
        <f>INDEX('Omkostningsindeks og vægte'!M$20:M$271,MATCH($F23,'Omkostningsindeks og vægte'!$F$20:$F$271,0))</f>
        <v>98.050384830269408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44896</v>
      </c>
      <c r="G24" s="42">
        <f>INDEX('Omkostningsindeks og vægte'!G$20:G$271,MATCH($F24,'Omkostningsindeks og vægte'!$F$20:$F$271,0))</f>
        <v>115.2</v>
      </c>
      <c r="H24" s="42">
        <f>INDEX('Omkostningsindeks og vægte'!H$20:H$271,MATCH($F24,'Omkostningsindeks og vægte'!$F$20:$F$271,0))</f>
        <v>117.6</v>
      </c>
      <c r="I24" s="42">
        <f>INDEX('Omkostningsindeks og vægte'!I$20:I$271,MATCH($F24,'Omkostningsindeks og vægte'!$F$20:$F$271,0))</f>
        <v>111.1</v>
      </c>
      <c r="J24" s="106">
        <f>INDEX('Omkostningsindeks og vægte'!J$20:J$271,MATCH($F24,'Omkostningsindeks og vægte'!$F$20:$F$271,0))</f>
        <v>1.8012999999999999</v>
      </c>
      <c r="K24" s="42"/>
      <c r="L24" s="42">
        <f>INDEX('Omkostningsindeks og vægte'!L$20:L$271,MATCH($F24,'Omkostningsindeks og vægte'!$F$20:$F$271,0))</f>
        <v>344.1</v>
      </c>
      <c r="M24" s="43">
        <f>INDEX('Omkostningsindeks og vægte'!M$20:M$271,MATCH($F24,'Omkostningsindeks og vægte'!$F$20:$F$271,0))</f>
        <v>99.412390479186314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44927</v>
      </c>
      <c r="G25" s="42">
        <f>INDEX('Omkostningsindeks og vægte'!G$20:G$271,MATCH($F25,'Omkostningsindeks og vægte'!$F$20:$F$271,0))</f>
        <v>113.9</v>
      </c>
      <c r="H25" s="42">
        <f>INDEX('Omkostningsindeks og vægte'!H$20:H$271,MATCH($F25,'Omkostningsindeks og vægte'!$F$20:$F$271,0))</f>
        <v>116.6</v>
      </c>
      <c r="I25" s="42">
        <f>INDEX('Omkostningsindeks og vægte'!I$20:I$271,MATCH($F25,'Omkostningsindeks og vægte'!$F$20:$F$271,0))</f>
        <v>111.4</v>
      </c>
      <c r="J25" s="106">
        <f>INDEX('Omkostningsindeks og vægte'!J$20:J$271,MATCH($F25,'Omkostningsindeks og vægte'!$F$20:$F$271,0))</f>
        <v>2.0905999999999998</v>
      </c>
      <c r="K25" s="42"/>
      <c r="L25" s="42">
        <f>INDEX('Omkostningsindeks og vægte'!L$20:L$271,MATCH($F25,'Omkostningsindeks og vægte'!$F$20:$F$271,0))</f>
        <v>315.8</v>
      </c>
      <c r="M25" s="43">
        <f>INDEX('Omkostningsindeks og vægte'!M$20:M$271,MATCH($F25,'Omkostningsindeks og vægte'!$F$20:$F$271,0))</f>
        <v>97.881702090266089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44958</v>
      </c>
      <c r="G26" s="42">
        <f>INDEX('Omkostningsindeks og vægte'!G$20:G$271,MATCH($F26,'Omkostningsindeks og vægte'!$F$20:$F$271,0))</f>
        <v>113.9</v>
      </c>
      <c r="H26" s="42">
        <f>INDEX('Omkostningsindeks og vægte'!H$20:H$271,MATCH($F26,'Omkostningsindeks og vægte'!$F$20:$F$271,0))</f>
        <v>115.9</v>
      </c>
      <c r="I26" s="42">
        <f>INDEX('Omkostningsindeks og vægte'!I$20:I$271,MATCH($F26,'Omkostningsindeks og vægte'!$F$20:$F$271,0))</f>
        <v>111.5</v>
      </c>
      <c r="J26" s="106">
        <f>INDEX('Omkostningsindeks og vægte'!J$20:J$271,MATCH($F26,'Omkostningsindeks og vægte'!$F$20:$F$271,0))</f>
        <v>2.3325</v>
      </c>
      <c r="K26" s="42"/>
      <c r="L26" s="42">
        <f>INDEX('Omkostningsindeks og vægte'!L$20:L$271,MATCH($F26,'Omkostningsindeks og vægte'!$F$20:$F$271,0))</f>
        <v>282.60000000000002</v>
      </c>
      <c r="M26" s="43">
        <f>INDEX('Omkostningsindeks og vægte'!M$20:M$271,MATCH($F26,'Omkostningsindeks og vægte'!$F$20:$F$271,0))</f>
        <v>96.90704177863411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44986</v>
      </c>
      <c r="G27" s="42">
        <f>INDEX('Omkostningsindeks og vægte'!G$20:G$271,MATCH($F27,'Omkostningsindeks og vægte'!$F$20:$F$271,0))</f>
        <v>113.9</v>
      </c>
      <c r="H27" s="42">
        <f>INDEX('Omkostningsindeks og vægte'!H$20:H$271,MATCH($F27,'Omkostningsindeks og vægte'!$F$20:$F$271,0))</f>
        <v>116.4</v>
      </c>
      <c r="I27" s="42">
        <f>INDEX('Omkostningsindeks og vægte'!I$20:I$271,MATCH($F27,'Omkostningsindeks og vægte'!$F$20:$F$271,0))</f>
        <v>113</v>
      </c>
      <c r="J27" s="106">
        <f>INDEX('Omkostningsindeks og vægte'!J$20:J$271,MATCH($F27,'Omkostningsindeks og vægte'!$F$20:$F$271,0))</f>
        <v>2.6196999999999999</v>
      </c>
      <c r="K27" s="42"/>
      <c r="L27" s="42">
        <f>INDEX('Omkostningsindeks og vægte'!L$20:L$271,MATCH($F27,'Omkostningsindeks og vægte'!$F$20:$F$271,0))</f>
        <v>310</v>
      </c>
      <c r="M27" s="43">
        <f>INDEX('Omkostningsindeks og vægte'!M$20:M$271,MATCH($F27,'Omkostningsindeks og vægte'!$F$20:$F$271,0))</f>
        <v>98.202291952892594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45017</v>
      </c>
      <c r="G28" s="42">
        <f>INDEX('Omkostningsindeks og vægte'!G$20:G$271,MATCH($F28,'Omkostningsindeks og vægte'!$F$20:$F$271,0))</f>
        <v>115.5</v>
      </c>
      <c r="H28" s="42">
        <f>INDEX('Omkostningsindeks og vægte'!H$20:H$271,MATCH($F28,'Omkostningsindeks og vægte'!$F$20:$F$271,0))</f>
        <v>117.5</v>
      </c>
      <c r="I28" s="42">
        <f>INDEX('Omkostningsindeks og vægte'!I$20:I$271,MATCH($F28,'Omkostningsindeks og vægte'!$F$20:$F$271,0))</f>
        <v>112.7</v>
      </c>
      <c r="J28" s="106">
        <f>INDEX('Omkostningsindeks og vægte'!J$20:J$271,MATCH($F28,'Omkostningsindeks og vægte'!$F$20:$F$271,0))</f>
        <v>2.8557000000000001</v>
      </c>
      <c r="K28" s="42"/>
      <c r="L28" s="42">
        <f>INDEX('Omkostningsindeks og vægte'!L$20:L$271,MATCH($F28,'Omkostningsindeks og vægte'!$F$20:$F$271,0))</f>
        <v>300.89999999999998</v>
      </c>
      <c r="M28" s="43">
        <f>INDEX('Omkostningsindeks og vægte'!M$20:M$271,MATCH($F28,'Omkostningsindeks og vægte'!$F$20:$F$271,0))</f>
        <v>99.020697117240104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45047</v>
      </c>
      <c r="G29" s="42">
        <f>INDEX('Omkostningsindeks og vægte'!G$20:G$271,MATCH($F29,'Omkostningsindeks og vægte'!$F$20:$F$271,0))</f>
        <v>115.5</v>
      </c>
      <c r="H29" s="42">
        <f>INDEX('Omkostningsindeks og vægte'!H$20:H$271,MATCH($F29,'Omkostningsindeks og vægte'!$F$20:$F$271,0))</f>
        <v>117.3</v>
      </c>
      <c r="I29" s="42">
        <f>INDEX('Omkostningsindeks og vægte'!I$20:I$271,MATCH($F29,'Omkostningsindeks og vægte'!$F$20:$F$271,0))</f>
        <v>113.2</v>
      </c>
      <c r="J29" s="106">
        <f>INDEX('Omkostningsindeks og vægte'!J$20:J$271,MATCH($F29,'Omkostningsindeks og vægte'!$F$20:$F$271,0))</f>
        <v>3.0728</v>
      </c>
      <c r="K29" s="42"/>
      <c r="L29" s="42">
        <f>INDEX('Omkostningsindeks og vægte'!L$20:L$271,MATCH($F29,'Omkostningsindeks og vægte'!$F$20:$F$271,0))</f>
        <v>294.2</v>
      </c>
      <c r="M29" s="43">
        <f>INDEX('Omkostningsindeks og vægte'!M$20:M$271,MATCH($F29,'Omkostningsindeks og vægte'!$F$20:$F$271,0))</f>
        <v>98.984036398499683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45078</v>
      </c>
      <c r="G30" s="42">
        <f>INDEX('Omkostningsindeks og vægte'!G$20:G$271,MATCH($F30,'Omkostningsindeks og vægte'!$F$20:$F$271,0))</f>
        <v>115.5</v>
      </c>
      <c r="H30" s="42">
        <f>INDEX('Omkostningsindeks og vægte'!H$20:H$271,MATCH($F30,'Omkostningsindeks og vægte'!$F$20:$F$271,0))</f>
        <v>117.6</v>
      </c>
      <c r="I30" s="42">
        <f>INDEX('Omkostningsindeks og vægte'!I$20:I$271,MATCH($F30,'Omkostningsindeks og vægte'!$F$20:$F$271,0))</f>
        <v>113.3</v>
      </c>
      <c r="J30" s="106">
        <f>INDEX('Omkostningsindeks og vægte'!J$20:J$271,MATCH($F30,'Omkostningsindeks og vægte'!$F$20:$F$271,0))</f>
        <v>3.2816000000000001</v>
      </c>
      <c r="K30" s="42"/>
      <c r="L30" s="42">
        <f>INDEX('Omkostningsindeks og vægte'!L$20:L$271,MATCH($F30,'Omkostningsindeks og vægte'!$F$20:$F$271,0))</f>
        <v>276.8</v>
      </c>
      <c r="M30" s="43">
        <f>INDEX('Omkostningsindeks og vægte'!M$20:M$271,MATCH($F30,'Omkostningsindeks og vægte'!$F$20:$F$271,0))</f>
        <v>98.576719677962231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45108</v>
      </c>
      <c r="G31" s="42">
        <f>INDEX('Omkostningsindeks og vægte'!G$20:G$271,MATCH($F31,'Omkostningsindeks og vægte'!$F$20:$F$271,0))</f>
        <v>116.5</v>
      </c>
      <c r="H31" s="42">
        <f>INDEX('Omkostningsindeks og vægte'!H$20:H$271,MATCH($F31,'Omkostningsindeks og vægte'!$F$20:$F$271,0))</f>
        <v>116</v>
      </c>
      <c r="I31" s="42">
        <f>INDEX('Omkostningsindeks og vægte'!I$20:I$271,MATCH($F31,'Omkostningsindeks og vægte'!$F$20:$F$271,0))</f>
        <v>113</v>
      </c>
      <c r="J31" s="106">
        <f>INDEX('Omkostningsindeks og vægte'!J$20:J$271,MATCH($F31,'Omkostningsindeks og vægte'!$F$20:$F$271,0))</f>
        <v>3.3961000000000001</v>
      </c>
      <c r="K31" s="42"/>
      <c r="L31" s="42">
        <f>INDEX('Omkostningsindeks og vægte'!L$20:L$271,MATCH($F31,'Omkostningsindeks og vægte'!$F$20:$F$271,0))</f>
        <v>162.9</v>
      </c>
      <c r="M31" s="43">
        <f>INDEX('Omkostningsindeks og vægte'!M$20:M$271,MATCH($F31,'Omkostningsindeks og vægte'!$F$20:$F$271,0))</f>
        <v>95.32366256366538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45139</v>
      </c>
      <c r="G32" s="42">
        <f>INDEX('Omkostningsindeks og vægte'!G$20:G$271,MATCH($F32,'Omkostningsindeks og vægte'!$F$20:$F$271,0))</f>
        <v>116.5</v>
      </c>
      <c r="H32" s="42">
        <f>INDEX('Omkostningsindeks og vægte'!H$20:H$271,MATCH($F32,'Omkostningsindeks og vægte'!$F$20:$F$271,0))</f>
        <v>116.4</v>
      </c>
      <c r="I32" s="42">
        <f>INDEX('Omkostningsindeks og vægte'!I$20:I$271,MATCH($F32,'Omkostningsindeks og vægte'!$F$20:$F$271,0))</f>
        <v>113.6</v>
      </c>
      <c r="J32" s="106">
        <f>INDEX('Omkostningsindeks og vægte'!J$20:J$271,MATCH($F32,'Omkostningsindeks og vægte'!$F$20:$F$271,0))</f>
        <v>3.5623999999999998</v>
      </c>
      <c r="K32" s="42"/>
      <c r="L32" s="42">
        <f>INDEX('Omkostningsindeks og vægte'!L$20:L$271,MATCH($F32,'Omkostningsindeks og vægte'!$F$20:$F$271,0))</f>
        <v>161.19999999999999</v>
      </c>
      <c r="M32" s="43">
        <f>INDEX('Omkostningsindeks og vægte'!M$20:M$271,MATCH($F32,'Omkostningsindeks og vægte'!$F$20:$F$271,0))</f>
        <v>95.470190210099958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45170</v>
      </c>
      <c r="G33" s="42">
        <f>INDEX('Omkostningsindeks og vægte'!G$20:G$271,MATCH($F33,'Omkostningsindeks og vægte'!$F$20:$F$271,0))</f>
        <v>116.5</v>
      </c>
      <c r="H33" s="42">
        <f>INDEX('Omkostningsindeks og vægte'!H$20:H$271,MATCH($F33,'Omkostningsindeks og vægte'!$F$20:$F$271,0))</f>
        <v>118.5</v>
      </c>
      <c r="I33" s="42">
        <f>INDEX('Omkostningsindeks og vægte'!I$20:I$271,MATCH($F33,'Omkostningsindeks og vægte'!$F$20:$F$271,0))</f>
        <v>114.8</v>
      </c>
      <c r="J33" s="106">
        <f>INDEX('Omkostningsindeks og vægte'!J$20:J$271,MATCH($F33,'Omkostningsindeks og vægte'!$F$20:$F$271,0))</f>
        <v>3.7208000000000001</v>
      </c>
      <c r="K33" s="42"/>
      <c r="L33" s="42">
        <f>INDEX('Omkostningsindeks og vægte'!L$20:L$271,MATCH($F33,'Omkostningsindeks og vægte'!$F$20:$F$271,0))</f>
        <v>144.5</v>
      </c>
      <c r="M33" s="43">
        <f>INDEX('Omkostningsindeks og vægte'!M$20:M$271,MATCH($F33,'Omkostningsindeks og vægte'!$F$20:$F$271,0))</f>
        <v>95.295943059635746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45200</v>
      </c>
      <c r="G34" s="42">
        <f>INDEX('Omkostningsindeks og vægte'!G$20:G$271,MATCH($F34,'Omkostningsindeks og vægte'!$F$20:$F$271,0))</f>
        <v>119.2</v>
      </c>
      <c r="H34" s="42">
        <f>INDEX('Omkostningsindeks og vægte'!H$20:H$271,MATCH($F34,'Omkostningsindeks og vægte'!$F$20:$F$271,0))</f>
        <v>117.7</v>
      </c>
      <c r="I34" s="42">
        <f>INDEX('Omkostningsindeks og vægte'!I$20:I$271,MATCH($F34,'Omkostningsindeks og vægte'!$F$20:$F$271,0))</f>
        <v>114.5</v>
      </c>
      <c r="J34" s="106">
        <f>INDEX('Omkostningsindeks og vægte'!J$20:J$271,MATCH($F34,'Omkostningsindeks og vægte'!$F$20:$F$271,0))</f>
        <v>3.8014000000000001</v>
      </c>
      <c r="K34" s="42"/>
      <c r="L34" s="42">
        <f>INDEX('Omkostningsindeks og vægte'!L$20:L$271,MATCH($F34,'Omkostningsindeks og vægte'!$F$20:$F$271,0))</f>
        <v>134.5</v>
      </c>
      <c r="M34" s="43">
        <f>INDEX('Omkostningsindeks og vægte'!M$20:M$271,MATCH($F34,'Omkostningsindeks og vægte'!$F$20:$F$271,0))</f>
        <v>96.492051393871435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45231</v>
      </c>
      <c r="G35" s="42">
        <f>INDEX('Omkostningsindeks og vægte'!G$20:G$271,MATCH($F35,'Omkostningsindeks og vægte'!$F$20:$F$271,0))</f>
        <v>119.2</v>
      </c>
      <c r="H35" s="42">
        <f>INDEX('Omkostningsindeks og vægte'!H$20:H$271,MATCH($F35,'Omkostningsindeks og vægte'!$F$20:$F$271,0))</f>
        <v>117.4</v>
      </c>
      <c r="I35" s="42">
        <f>INDEX('Omkostningsindeks og vægte'!I$20:I$271,MATCH($F35,'Omkostningsindeks og vægte'!$F$20:$F$271,0))</f>
        <v>114.2</v>
      </c>
      <c r="J35" s="106">
        <f>INDEX('Omkostningsindeks og vægte'!J$20:J$271,MATCH($F35,'Omkostningsindeks og vægte'!$F$20:$F$271,0))</f>
        <v>3.9102000000000001</v>
      </c>
      <c r="K35" s="42"/>
      <c r="L35" s="42">
        <f>INDEX('Omkostningsindeks og vægte'!L$20:L$271,MATCH($F35,'Omkostningsindeks og vægte'!$F$20:$F$271,0))</f>
        <v>137</v>
      </c>
      <c r="M35" s="43">
        <f>INDEX('Omkostningsindeks og vægte'!M$20:M$271,MATCH($F35,'Omkostningsindeks og vægte'!$F$20:$F$271,0))</f>
        <v>96.592468376695308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45261</v>
      </c>
      <c r="G36" s="42">
        <f>INDEX('Omkostningsindeks og vægte'!G$20:G$271,MATCH($F36,'Omkostningsindeks og vægte'!$F$20:$F$271,0))</f>
        <v>119.2</v>
      </c>
      <c r="H36" s="42">
        <f>INDEX('Omkostningsindeks og vægte'!H$20:H$271,MATCH($F36,'Omkostningsindeks og vægte'!$F$20:$F$271,0))</f>
        <v>117.7</v>
      </c>
      <c r="I36" s="42">
        <f>INDEX('Omkostningsindeks og vægte'!I$20:I$271,MATCH($F36,'Omkostningsindeks og vægte'!$F$20:$F$271,0))</f>
        <v>114.1</v>
      </c>
      <c r="J36" s="106">
        <f>INDEX('Omkostningsindeks og vægte'!J$20:J$271,MATCH($F36,'Omkostningsindeks og vægte'!$F$20:$F$271,0))</f>
        <v>3.9655</v>
      </c>
      <c r="K36" s="42"/>
      <c r="L36" s="42">
        <f>INDEX('Omkostningsindeks og vægte'!L$20:L$271,MATCH($F36,'Omkostningsindeks og vægte'!$F$20:$F$271,0))</f>
        <v>143.69999999999999</v>
      </c>
      <c r="M36" s="43">
        <f>INDEX('Omkostningsindeks og vægte'!M$20:M$271,MATCH($F36,'Omkostningsindeks og vægte'!$F$20:$F$271,0))</f>
        <v>96.85903811179692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45292</v>
      </c>
      <c r="G37" s="42">
        <f>INDEX('Omkostningsindeks og vægte'!G$20:G$271,MATCH($F37,'Omkostningsindeks og vægte'!$F$20:$F$271,0))</f>
        <v>119.5</v>
      </c>
      <c r="H37" s="42">
        <f>INDEX('Omkostningsindeks og vægte'!H$20:H$271,MATCH($F37,'Omkostningsindeks og vægte'!$F$20:$F$271,0))</f>
        <v>117.3</v>
      </c>
      <c r="I37" s="42">
        <f>INDEX('Omkostningsindeks og vægte'!I$20:I$271,MATCH($F37,'Omkostningsindeks og vægte'!$F$20:$F$271,0))</f>
        <v>113.8</v>
      </c>
      <c r="J37" s="106">
        <f>INDEX('Omkostningsindeks og vægte'!J$20:J$271,MATCH($F37,'Omkostningsindeks og vægte'!$F$20:$F$271,0))</f>
        <v>3.952</v>
      </c>
      <c r="K37" s="42"/>
      <c r="L37" s="42">
        <f>INDEX('Omkostningsindeks og vægte'!L$20:L$271,MATCH($F37,'Omkostningsindeks og vægte'!$F$20:$F$271,0))</f>
        <v>147.80000000000001</v>
      </c>
      <c r="M37" s="43">
        <f>INDEX('Omkostningsindeks og vægte'!M$20:M$271,MATCH($F37,'Omkostningsindeks og vægte'!$F$20:$F$271,0))</f>
        <v>97.098971630561863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45323</v>
      </c>
      <c r="G38" s="42">
        <f>INDEX('Omkostningsindeks og vægte'!G$20:G$271,MATCH($F38,'Omkostningsindeks og vægte'!$F$20:$F$271,0))</f>
        <v>119.5</v>
      </c>
      <c r="H38" s="42">
        <f>INDEX('Omkostningsindeks og vægte'!H$20:H$271,MATCH($F38,'Omkostningsindeks og vægte'!$F$20:$F$271,0))</f>
        <v>116.7</v>
      </c>
      <c r="I38" s="42">
        <f>INDEX('Omkostningsindeks og vægte'!I$20:I$271,MATCH($F38,'Omkostningsindeks og vægte'!$F$20:$F$271,0))</f>
        <v>113.6</v>
      </c>
      <c r="J38" s="106">
        <f>INDEX('Omkostningsindeks og vægte'!J$20:J$271,MATCH($F38,'Omkostningsindeks og vægte'!$F$20:$F$271,0))</f>
        <v>3.9068000000000001</v>
      </c>
      <c r="K38" s="42"/>
      <c r="L38" s="42">
        <f>INDEX('Omkostningsindeks og vægte'!L$20:L$271,MATCH($F38,'Omkostningsindeks og vægte'!$F$20:$F$271,0))</f>
        <v>150.30000000000001</v>
      </c>
      <c r="M38" s="43">
        <f>INDEX('Omkostningsindeks og vægte'!M$20:M$271,MATCH($F38,'Omkostningsindeks og vægte'!$F$20:$F$271,0))</f>
        <v>97.089669721899355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45352</v>
      </c>
      <c r="G39" s="42">
        <f>INDEX('Omkostningsindeks og vægte'!G$20:G$271,MATCH($F39,'Omkostningsindeks og vægte'!$F$20:$F$271,0))</f>
        <v>119.5</v>
      </c>
      <c r="H39" s="42">
        <f>INDEX('Omkostningsindeks og vægte'!H$20:H$271,MATCH($F39,'Omkostningsindeks og vægte'!$F$20:$F$271,0))</f>
        <v>117.8</v>
      </c>
      <c r="I39" s="42">
        <f>INDEX('Omkostningsindeks og vægte'!I$20:I$271,MATCH($F39,'Omkostningsindeks og vægte'!$F$20:$F$271,0))</f>
        <v>112.7</v>
      </c>
      <c r="J39" s="106">
        <f>INDEX('Omkostningsindeks og vægte'!J$20:J$271,MATCH($F39,'Omkostningsindeks og vægte'!$F$20:$F$271,0))</f>
        <v>3.8895</v>
      </c>
      <c r="K39" s="42"/>
      <c r="L39" s="42">
        <f>INDEX('Omkostningsindeks og vægte'!L$20:L$271,MATCH($F39,'Omkostningsindeks og vægte'!$F$20:$F$271,0))</f>
        <v>166.1</v>
      </c>
      <c r="M39" s="43">
        <f>INDEX('Omkostningsindeks og vægte'!M$20:M$271,MATCH($F39,'Omkostningsindeks og vægte'!$F$20:$F$271,0))</f>
        <v>97.573363591050892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45383</v>
      </c>
      <c r="G40" s="42">
        <f>INDEX('Omkostningsindeks og vægte'!G$20:G$271,MATCH($F40,'Omkostningsindeks og vægte'!$F$20:$F$271,0))</f>
        <v>120.8</v>
      </c>
      <c r="H40" s="42">
        <f>INDEX('Omkostningsindeks og vægte'!H$20:H$271,MATCH($F40,'Omkostningsindeks og vægte'!$F$20:$F$271,0))</f>
        <v>118.4</v>
      </c>
      <c r="I40" s="42">
        <f>INDEX('Omkostningsindeks og vægte'!I$20:I$271,MATCH($F40,'Omkostningsindeks og vægte'!$F$20:$F$271,0))</f>
        <v>112.9</v>
      </c>
      <c r="J40" s="106">
        <f>INDEX('Omkostningsindeks og vægte'!J$20:J$271,MATCH($F40,'Omkostningsindeks og vægte'!$F$20:$F$271,0))</f>
        <v>3.8778999999999999</v>
      </c>
      <c r="K40" s="42"/>
      <c r="L40" s="42">
        <f>INDEX('Omkostningsindeks og vægte'!L$20:L$271,MATCH($F40,'Omkostningsindeks og vægte'!$F$20:$F$271,0))</f>
        <v>162</v>
      </c>
      <c r="M40" s="43">
        <f>INDEX('Omkostningsindeks og vægte'!M$20:M$271,MATCH($F40,'Omkostningsindeks og vægte'!$F$20:$F$271,0))</f>
        <v>98.244029524291193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45413</v>
      </c>
      <c r="G41" s="42">
        <f>INDEX('Omkostningsindeks og vægte'!G$20:G$271,MATCH($F41,'Omkostningsindeks og vægte'!$F$20:$F$271,0))</f>
        <v>120.8</v>
      </c>
      <c r="H41" s="42">
        <f>INDEX('Omkostningsindeks og vægte'!H$20:H$271,MATCH($F41,'Omkostningsindeks og vægte'!$F$20:$F$271,0))</f>
        <v>118.4</v>
      </c>
      <c r="I41" s="42">
        <f>INDEX('Omkostningsindeks og vægte'!I$20:I$271,MATCH($F41,'Omkostningsindeks og vægte'!$F$20:$F$271,0))</f>
        <v>112.6</v>
      </c>
      <c r="J41" s="106">
        <f>INDEX('Omkostningsindeks og vægte'!J$20:J$271,MATCH($F41,'Omkostningsindeks og vægte'!$F$20:$F$271,0))</f>
        <v>3.8788</v>
      </c>
      <c r="K41" s="42"/>
      <c r="L41" s="42">
        <f>INDEX('Omkostningsindeks og vægte'!L$20:L$271,MATCH($F41,'Omkostningsindeks og vægte'!$F$20:$F$271,0))</f>
        <v>161.1</v>
      </c>
      <c r="M41" s="43">
        <f>INDEX('Omkostningsindeks og vægte'!M$20:M$271,MATCH($F41,'Omkostningsindeks og vægte'!$F$20:$F$271,0))</f>
        <v>98.181306317945925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45444</v>
      </c>
      <c r="G42" s="42">
        <f>INDEX('Omkostningsindeks og vægte'!G$20:G$271,MATCH($F42,'Omkostningsindeks og vægte'!$F$20:$F$271,0))</f>
        <v>120.8</v>
      </c>
      <c r="H42" s="42">
        <f>INDEX('Omkostningsindeks og vægte'!H$20:H$271,MATCH($F42,'Omkostningsindeks og vægte'!$F$20:$F$271,0))</f>
        <v>118.5</v>
      </c>
      <c r="I42" s="42">
        <f>INDEX('Omkostningsindeks og vægte'!I$20:I$271,MATCH($F42,'Omkostningsindeks og vægte'!$F$20:$F$271,0))</f>
        <v>113</v>
      </c>
      <c r="J42" s="106">
        <f>INDEX('Omkostningsindeks og vægte'!J$20:J$271,MATCH($F42,'Omkostningsindeks og vægte'!$F$20:$F$271,0))</f>
        <v>3.8224999999999998</v>
      </c>
      <c r="K42" s="42"/>
      <c r="L42" s="42">
        <f>INDEX('Omkostningsindeks og vægte'!L$20:L$271,MATCH($F42,'Omkostningsindeks og vægte'!$F$20:$F$271,0))</f>
        <v>127.9</v>
      </c>
      <c r="M42" s="43">
        <f>INDEX('Omkostningsindeks og vægte'!M$20:M$271,MATCH($F42,'Omkostningsindeks og vægte'!$F$20:$F$271,0))</f>
        <v>97.098083734511718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45474</v>
      </c>
      <c r="G43" s="42">
        <f>INDEX('Omkostningsindeks og vægte'!G$20:G$271,MATCH($F43,'Omkostningsindeks og vægte'!$F$20:$F$271,0))</f>
        <v>121.5</v>
      </c>
      <c r="H43" s="42">
        <f>INDEX('Omkostningsindeks og vægte'!H$20:H$271,MATCH($F43,'Omkostningsindeks og vægte'!$F$20:$F$271,0))</f>
        <v>118.5</v>
      </c>
      <c r="I43" s="42">
        <f>INDEX('Omkostningsindeks og vægte'!I$20:I$271,MATCH($F43,'Omkostningsindeks og vægte'!$F$20:$F$271,0))</f>
        <v>113.5</v>
      </c>
      <c r="J43" s="106">
        <f>INDEX('Omkostningsindeks og vægte'!J$20:J$271,MATCH($F43,'Omkostningsindeks og vægte'!$F$20:$F$271,0))</f>
        <v>3.7343000000000002</v>
      </c>
      <c r="K43" s="42"/>
      <c r="L43" s="42">
        <f>INDEX('Omkostningsindeks og vægte'!L$20:L$271,MATCH($F43,'Omkostningsindeks og vægte'!$F$20:$F$271,0))</f>
        <v>127.9</v>
      </c>
      <c r="M43" s="43">
        <f>INDEX('Omkostningsindeks og vægte'!M$20:M$271,MATCH($F43,'Omkostningsindeks og vægte'!$F$20:$F$271,0))</f>
        <v>97.500858268065102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45505</v>
      </c>
      <c r="G44" s="42">
        <f>INDEX('Omkostningsindeks og vægte'!G$20:G$271,MATCH($F44,'Omkostningsindeks og vægte'!$F$20:$F$271,0))</f>
        <v>121.5</v>
      </c>
      <c r="H44" s="42">
        <f>INDEX('Omkostningsindeks og vægte'!H$20:H$271,MATCH($F44,'Omkostningsindeks og vægte'!$F$20:$F$271,0))</f>
        <v>118.5</v>
      </c>
      <c r="I44" s="42">
        <f>INDEX('Omkostningsindeks og vægte'!I$20:I$271,MATCH($F44,'Omkostningsindeks og vægte'!$F$20:$F$271,0))</f>
        <v>113.5</v>
      </c>
      <c r="J44" s="106">
        <f>INDEX('Omkostningsindeks og vægte'!J$20:J$271,MATCH($F44,'Omkostningsindeks og vægte'!$F$20:$F$271,0))</f>
        <v>3.6474000000000002</v>
      </c>
      <c r="K44" s="42"/>
      <c r="L44" s="42">
        <f>INDEX('Omkostningsindeks og vægte'!L$20:L$271,MATCH($F44,'Omkostningsindeks og vægte'!$F$20:$F$271,0))</f>
        <v>129.6</v>
      </c>
      <c r="M44" s="43">
        <f>INDEX('Omkostningsindeks og vægte'!M$20:M$271,MATCH($F44,'Omkostningsindeks og vægte'!$F$20:$F$271,0))</f>
        <v>97.500120861685275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45536</v>
      </c>
      <c r="G45" s="42">
        <f>INDEX('Omkostningsindeks og vægte'!G$20:G$271,MATCH($F45,'Omkostningsindeks og vægte'!$F$20:$F$271,0))</f>
        <v>121.5</v>
      </c>
      <c r="H45" s="42">
        <f>INDEX('Omkostningsindeks og vægte'!H$20:H$271,MATCH($F45,'Omkostningsindeks og vægte'!$F$20:$F$271,0))</f>
        <v>119.8</v>
      </c>
      <c r="I45" s="42">
        <f>INDEX('Omkostningsindeks og vægte'!I$20:I$271,MATCH($F45,'Omkostningsindeks og vægte'!$F$20:$F$271,0))</f>
        <v>113.7</v>
      </c>
      <c r="J45" s="106">
        <f>INDEX('Omkostningsindeks og vægte'!J$20:J$271,MATCH($F45,'Omkostningsindeks og vægte'!$F$20:$F$271,0))</f>
        <v>3.5870000000000002</v>
      </c>
      <c r="K45" s="42"/>
      <c r="L45" s="42">
        <f>INDEX('Omkostningsindeks og vægte'!L$20:L$271,MATCH($F45,'Omkostningsindeks og vægte'!$F$20:$F$271,0))</f>
        <v>130.4</v>
      </c>
      <c r="M45" s="43">
        <f>INDEX('Omkostningsindeks og vægte'!M$20:M$271,MATCH($F45,'Omkostningsindeks og vægte'!$F$20:$F$271,0))</f>
        <v>97.595967939114445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45566</v>
      </c>
      <c r="G46" s="42">
        <f>INDEX('Omkostningsindeks og vægte'!G$20:G$271,MATCH($F46,'Omkostningsindeks og vægte'!$F$20:$F$271,0))</f>
        <v>125.5</v>
      </c>
      <c r="H46" s="42">
        <f>INDEX('Omkostningsindeks og vægte'!H$20:H$271,MATCH($F46,'Omkostningsindeks og vægte'!$F$20:$F$271,0))</f>
        <v>119.3</v>
      </c>
      <c r="I46" s="42">
        <f>INDEX('Omkostningsindeks og vægte'!I$20:I$271,MATCH($F46,'Omkostningsindeks og vægte'!$F$20:$F$271,0))</f>
        <v>113.9</v>
      </c>
      <c r="J46" s="106">
        <f>INDEX('Omkostningsindeks og vægte'!J$20:J$271,MATCH($F46,'Omkostningsindeks og vægte'!$F$20:$F$271,0))</f>
        <v>3.4462000000000002</v>
      </c>
      <c r="K46" s="42"/>
      <c r="L46" s="42">
        <f>INDEX('Omkostningsindeks og vægte'!L$20:L$271,MATCH($F46,'Omkostningsindeks og vægte'!$F$20:$F$271,0))</f>
        <v>153.4</v>
      </c>
      <c r="M46" s="43">
        <f>INDEX('Omkostningsindeks og vægte'!M$20:M$271,MATCH($F46,'Omkostningsindeks og vægte'!$F$20:$F$271,0))</f>
        <v>100.56550833077058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45597</v>
      </c>
      <c r="G47" s="42">
        <f>INDEX('Omkostningsindeks og vægte'!G$20:G$271,MATCH($F47,'Omkostningsindeks og vægte'!$F$20:$F$271,0))</f>
        <v>125.5</v>
      </c>
      <c r="H47" s="42">
        <f>INDEX('Omkostningsindeks og vægte'!H$20:H$271,MATCH($F47,'Omkostningsindeks og vægte'!$F$20:$F$271,0))</f>
        <v>118.9</v>
      </c>
      <c r="I47" s="42">
        <f>INDEX('Omkostningsindeks og vægte'!I$20:I$271,MATCH($F47,'Omkostningsindeks og vægte'!$F$20:$F$271,0))</f>
        <v>113.8</v>
      </c>
      <c r="J47" s="106">
        <f>INDEX('Omkostningsindeks og vægte'!J$20:J$271,MATCH($F47,'Omkostningsindeks og vægte'!$F$20:$F$271,0))</f>
        <v>3.3397999999999999</v>
      </c>
      <c r="K47" s="42"/>
      <c r="L47" s="42">
        <f>INDEX('Omkostningsindeks og vægte'!L$20:L$271,MATCH($F47,'Omkostningsindeks og vægte'!$F$20:$F$271,0))</f>
        <v>136.4</v>
      </c>
      <c r="M47" s="43">
        <f>INDEX('Omkostningsindeks og vægte'!M$20:M$271,MATCH($F47,'Omkostningsindeks og vægte'!$F$20:$F$271,0))</f>
        <v>99.895858939881393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45627</v>
      </c>
      <c r="G48" s="42">
        <f>INDEX('Omkostningsindeks og vægte'!G$20:G$271,MATCH($F48,'Omkostningsindeks og vægte'!$F$20:$F$271,0))</f>
        <v>125.5</v>
      </c>
      <c r="H48" s="42">
        <f>INDEX('Omkostningsindeks og vægte'!H$20:H$271,MATCH($F48,'Omkostningsindeks og vægte'!$F$20:$F$271,0))</f>
        <v>119.6</v>
      </c>
      <c r="I48" s="42">
        <f>INDEX('Omkostningsindeks og vægte'!I$20:I$271,MATCH($F48,'Omkostningsindeks og vægte'!$F$20:$F$271,0))</f>
        <v>113.2</v>
      </c>
      <c r="J48" s="106">
        <f>INDEX('Omkostningsindeks og vægte'!J$20:J$271,MATCH($F48,'Omkostningsindeks og vægte'!$F$20:$F$271,0))</f>
        <v>3.0785999999999998</v>
      </c>
      <c r="K48" s="42"/>
      <c r="L48" s="42">
        <f>INDEX('Omkostningsindeks og vægte'!L$20:L$271,MATCH($F48,'Omkostningsindeks og vægte'!$F$20:$F$271,0))</f>
        <v>162.80000000000001</v>
      </c>
      <c r="M48" s="43">
        <f>INDEX('Omkostningsindeks og vægte'!M$20:M$271,MATCH($F48,'Omkostningsindeks og vægte'!$F$20:$F$271,0))</f>
        <v>100.57710993321693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45658</v>
      </c>
      <c r="G49" s="42">
        <f>INDEX('Omkostningsindeks og vægte'!G$20:G$271,MATCH($F49,'Omkostningsindeks og vægte'!$F$20:$F$271,0))</f>
        <v>124.7</v>
      </c>
      <c r="H49" s="42">
        <f>INDEX('Omkostningsindeks og vægte'!H$20:H$271,MATCH($F49,'Omkostningsindeks og vægte'!$F$20:$F$271,0))</f>
        <v>119.2</v>
      </c>
      <c r="I49" s="42">
        <f>INDEX('Omkostningsindeks og vægte'!I$20:I$271,MATCH($F49,'Omkostningsindeks og vægte'!$F$20:$F$271,0))</f>
        <v>113.5</v>
      </c>
      <c r="J49" s="106">
        <f>INDEX('Omkostningsindeks og vægte'!J$20:J$271,MATCH($F49,'Omkostningsindeks og vægte'!$F$20:$F$271,0))</f>
        <v>2.8942999999999999</v>
      </c>
      <c r="K49" s="42"/>
      <c r="L49" s="42">
        <f>INDEX('Omkostningsindeks og vægte'!L$20:L$271,MATCH($F49,'Omkostningsindeks og vægte'!$F$20:$F$271,0))</f>
        <v>172.2</v>
      </c>
      <c r="M49" s="43">
        <f>INDEX('Omkostningsindeks og vægte'!M$20:M$271,MATCH($F49,'Omkostningsindeks og vægte'!$F$20:$F$271,0))</f>
        <v>100.3115921806768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45689</v>
      </c>
      <c r="G50" s="42">
        <f>INDEX('Omkostningsindeks og vægte'!G$20:G$271,MATCH($F50,'Omkostningsindeks og vægte'!$F$20:$F$271,0))</f>
        <v>124.7</v>
      </c>
      <c r="H50" s="42">
        <f>INDEX('Omkostningsindeks og vægte'!H$20:H$271,MATCH($F50,'Omkostningsindeks og vægte'!$F$20:$F$271,0))</f>
        <v>118.9</v>
      </c>
      <c r="I50" s="42">
        <f>INDEX('Omkostningsindeks og vægte'!I$20:I$271,MATCH($F50,'Omkostningsindeks og vægte'!$F$20:$F$271,0))</f>
        <v>113.8</v>
      </c>
      <c r="J50" s="106">
        <f>INDEX('Omkostningsindeks og vægte'!J$20:J$271,MATCH($F50,'Omkostningsindeks og vægte'!$F$20:$F$271,0))</f>
        <v>2.7555999999999998</v>
      </c>
      <c r="K50" s="42"/>
      <c r="L50" s="42">
        <f>INDEX('Omkostningsindeks og vægte'!L$20:L$271,MATCH($F50,'Omkostningsindeks og vægte'!$F$20:$F$271,0))</f>
        <v>163.69999999999999</v>
      </c>
      <c r="M50" s="43">
        <f>INDEX('Omkostningsindeks og vægte'!M$20:M$271,MATCH($F50,'Omkostningsindeks og vægte'!$F$20:$F$271,0))</f>
        <v>99.95322413141696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45717</v>
      </c>
      <c r="G51" s="42">
        <f>INDEX('Omkostningsindeks og vægte'!G$20:G$271,MATCH($F51,'Omkostningsindeks og vægte'!$F$20:$F$271,0))</f>
        <v>124.7</v>
      </c>
      <c r="H51" s="42">
        <f>INDEX('Omkostningsindeks og vægte'!H$20:H$271,MATCH($F51,'Omkostningsindeks og vægte'!$F$20:$F$271,0))</f>
        <v>119.6</v>
      </c>
      <c r="I51" s="42">
        <f>INDEX('Omkostningsindeks og vægte'!I$20:I$271,MATCH($F51,'Omkostningsindeks og vægte'!$F$20:$F$271,0))</f>
        <v>113.1</v>
      </c>
      <c r="J51" s="106">
        <f>INDEX('Omkostningsindeks og vægte'!J$20:J$271,MATCH($F51,'Omkostningsindeks og vægte'!$F$20:$F$271,0))</f>
        <v>2.6233</v>
      </c>
      <c r="K51" s="42"/>
      <c r="L51" s="42">
        <f>INDEX('Omkostningsindeks og vægte'!L$20:L$271,MATCH($F51,'Omkostningsindeks og vægte'!$F$20:$F$271,0))</f>
        <v>167.2</v>
      </c>
      <c r="M51" s="43">
        <f>INDEX('Omkostningsindeks og vægte'!M$20:M$271,MATCH($F51,'Omkostningsindeks og vægte'!$F$20:$F$271,0))</f>
        <v>99.950589820264966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45748</v>
      </c>
      <c r="G52" s="42">
        <f>INDEX('Omkostningsindeks og vægte'!G$20:G$271,MATCH($F52,'Omkostningsindeks og vægte'!$F$20:$F$271,0))</f>
        <v>125.8</v>
      </c>
      <c r="H52" s="42">
        <f>INDEX('Omkostningsindeks og vægte'!H$20:H$271,MATCH($F52,'Omkostningsindeks og vægte'!$F$20:$F$271,0))</f>
        <v>120.8</v>
      </c>
      <c r="I52" s="42">
        <f>INDEX('Omkostningsindeks og vægte'!I$20:I$271,MATCH($F52,'Omkostningsindeks og vægte'!$F$20:$F$271,0))</f>
        <v>112.9</v>
      </c>
      <c r="J52" s="106">
        <f>INDEX('Omkostningsindeks og vægte'!J$20:J$271,MATCH($F52,'Omkostningsindeks og vægte'!$F$20:$F$271,0))</f>
        <v>2.4582999999999999</v>
      </c>
      <c r="K52" s="42"/>
      <c r="L52" s="42">
        <f>INDEX('Omkostningsindeks og vægte'!L$20:L$271,MATCH($F52,'Omkostningsindeks og vægte'!$F$20:$F$271,0))</f>
        <v>182.6</v>
      </c>
      <c r="M52" s="43">
        <f>INDEX('Omkostningsindeks og vægte'!M$20:M$271,MATCH($F52,'Omkostningsindeks og vægte'!$F$20:$F$271,0))</f>
        <v>101.04510091838596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45778</v>
      </c>
      <c r="G53" s="42">
        <f>INDEX('Omkostningsindeks og vægte'!G$20:G$271,MATCH($F53,'Omkostningsindeks og vægte'!$F$20:$F$271,0))</f>
        <v>125.8</v>
      </c>
      <c r="H53" s="42">
        <f>INDEX('Omkostningsindeks og vægte'!H$20:H$271,MATCH($F53,'Omkostningsindeks og vægte'!$F$20:$F$271,0))</f>
        <v>120.2</v>
      </c>
      <c r="I53" s="42">
        <f>INDEX('Omkostningsindeks og vægte'!I$20:I$271,MATCH($F53,'Omkostningsindeks og vægte'!$F$20:$F$271,0))</f>
        <v>112.8</v>
      </c>
      <c r="J53" s="106">
        <f>INDEX('Omkostningsindeks og vægte'!J$20:J$271,MATCH($F53,'Omkostningsindeks og vægte'!$F$20:$F$271,0))</f>
        <v>2.3643999999999998</v>
      </c>
      <c r="K53" s="42"/>
      <c r="L53" s="42">
        <f>INDEX('Omkostningsindeks og vægte'!L$20:L$271,MATCH($F53,'Omkostningsindeks og vægte'!$F$20:$F$271,0))</f>
        <v>154.4</v>
      </c>
      <c r="M53" s="43">
        <f>INDEX('Omkostningsindeks og vægte'!M$20:M$271,MATCH($F53,'Omkostningsindeks og vægte'!$F$20:$F$271,0))</f>
        <v>100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45809</v>
      </c>
      <c r="G54" s="42">
        <f>INDEX('Omkostningsindeks og vægte'!G$20:G$271,MATCH($F54,'Omkostningsindeks og vægte'!$F$20:$F$271,0))</f>
        <v>125.8</v>
      </c>
      <c r="H54" s="42">
        <f>INDEX('Omkostningsindeks og vægte'!H$20:H$271,MATCH($F54,'Omkostningsindeks og vægte'!$F$20:$F$271,0))</f>
        <v>120.3</v>
      </c>
      <c r="I54" s="42">
        <f>INDEX('Omkostningsindeks og vægte'!I$20:I$271,MATCH($F54,'Omkostningsindeks og vægte'!$F$20:$F$271,0))</f>
        <v>114.6</v>
      </c>
      <c r="J54" s="106">
        <f>INDEX('Omkostningsindeks og vægte'!J$20:J$271,MATCH($F54,'Omkostningsindeks og vægte'!$F$20:$F$271,0))</f>
        <v>2.1856</v>
      </c>
      <c r="K54" s="42"/>
      <c r="L54" s="42">
        <f>INDEX('Omkostningsindeks og vægte'!L$20:L$271,MATCH($F54,'Omkostningsindeks og vægte'!$F$20:$F$271,0))</f>
        <v>124.5</v>
      </c>
      <c r="M54" s="43">
        <f>INDEX('Omkostningsindeks og vægte'!M$20:M$271,MATCH($F54,'Omkostningsindeks og vægte'!$F$20:$F$271,0))</f>
        <v>99.102204665845179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45839</v>
      </c>
      <c r="G55" s="42">
        <f>INDEX('Omkostningsindeks og vægte'!G$20:G$271,MATCH($F55,'Omkostningsindeks og vægte'!$F$20:$F$271,0))</f>
        <v>126.3</v>
      </c>
      <c r="H55" s="42">
        <f>INDEX('Omkostningsindeks og vægte'!H$20:H$271,MATCH($F55,'Omkostningsindeks og vægte'!$F$20:$F$271,0))</f>
        <v>120.4</v>
      </c>
      <c r="I55" s="42">
        <f>INDEX('Omkostningsindeks og vægte'!I$20:I$271,MATCH($F55,'Omkostningsindeks og vægte'!$F$20:$F$271,0))</f>
        <v>114.9</v>
      </c>
      <c r="J55" s="106">
        <f>INDEX('Omkostningsindeks og vægte'!J$20:J$271,MATCH($F55,'Omkostningsindeks og vægte'!$F$20:$F$271,0))</f>
        <v>2.0488</v>
      </c>
      <c r="K55" s="42"/>
      <c r="L55" s="42">
        <f>INDEX('Omkostningsindeks og vægte'!L$20:L$271,MATCH($F55,'Omkostningsindeks og vægte'!$F$20:$F$271,0))</f>
        <v>123.7</v>
      </c>
      <c r="M55" s="43">
        <f>INDEX('Omkostningsindeks og vægte'!M$20:M$271,MATCH($F55,'Omkostningsindeks og vægte'!$F$20:$F$271,0))</f>
        <v>99.315358025746576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45870</v>
      </c>
      <c r="G56" s="42">
        <f>INDEX('Omkostningsindeks og vægte'!G$20:G$271,MATCH($F56,'Omkostningsindeks og vægte'!$F$20:$F$271,0))</f>
        <v>126.3</v>
      </c>
      <c r="H56" s="42">
        <f>INDEX('Omkostningsindeks og vægte'!H$20:H$271,MATCH($F56,'Omkostningsindeks og vægte'!$F$20:$F$271,0))</f>
        <v>120.7</v>
      </c>
      <c r="I56" s="42">
        <f>INDEX('Omkostningsindeks og vægte'!I$20:I$271,MATCH($F56,'Omkostningsindeks og vægte'!$F$20:$F$271,0))</f>
        <v>114.4</v>
      </c>
      <c r="J56" s="106">
        <f>INDEX('Omkostningsindeks og vægte'!J$20:J$271,MATCH($F56,'Omkostningsindeks og vægte'!$F$20:$F$271,0))</f>
        <v>1.97</v>
      </c>
      <c r="K56" s="42"/>
      <c r="L56" s="42">
        <f>INDEX('Omkostningsindeks og vægte'!L$20:L$271,MATCH($F56,'Omkostningsindeks og vægte'!$F$20:$F$271,0))</f>
        <v>116</v>
      </c>
      <c r="M56" s="43">
        <f>INDEX('Omkostningsindeks og vægte'!M$20:M$271,MATCH($F56,'Omkostningsindeks og vægte'!$F$20:$F$271,0))</f>
        <v>98.97318602613052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45901</v>
      </c>
      <c r="G57" s="42">
        <f>INDEX('Omkostningsindeks og vægte'!G$20:G$271,MATCH($F57,'Omkostningsindeks og vægte'!$F$20:$F$271,0))</f>
        <v>126.3</v>
      </c>
      <c r="H57" s="42">
        <f>INDEX('Omkostningsindeks og vægte'!H$20:H$271,MATCH($F57,'Omkostningsindeks og vægte'!$F$20:$F$271,0))</f>
        <v>122.5</v>
      </c>
      <c r="I57" s="42">
        <f>INDEX('Omkostningsindeks og vægte'!I$20:I$271,MATCH($F57,'Omkostningsindeks og vægte'!$F$20:$F$271,0))</f>
        <v>114.8</v>
      </c>
      <c r="J57" s="106">
        <f>INDEX('Omkostningsindeks og vægte'!J$20:J$271,MATCH($F57,'Omkostningsindeks og vægte'!$F$20:$F$271,0))</f>
        <v>1.9522999999999999</v>
      </c>
      <c r="K57" s="42"/>
      <c r="L57" s="42">
        <f>INDEX('Omkostningsindeks og vægte'!L$20:L$271,MATCH($F57,'Omkostningsindeks og vægte'!$F$20:$F$271,0))</f>
        <v>132.19999999999999</v>
      </c>
      <c r="M57" s="43">
        <f>INDEX('Omkostningsindeks og vægte'!M$20:M$271,MATCH($F57,'Omkostningsindeks og vægte'!$F$20:$F$271,0))</f>
        <v>99.66188359643445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45931</v>
      </c>
      <c r="G58" s="44">
        <f>INDEX('Omkostningsindeks og vægte'!G$20:G$271,MATCH($F58,'Omkostningsindeks og vægte'!$F$20:$F$271,0))</f>
        <v>129.1</v>
      </c>
      <c r="H58" s="42">
        <f>INDEX('Omkostningsindeks og vægte'!H$20:H$271,MATCH($F58,'Omkostningsindeks og vægte'!$F$20:$F$271,0))</f>
        <v>121.7</v>
      </c>
      <c r="I58" s="42">
        <f>INDEX('Omkostningsindeks og vægte'!I$20:I$271,MATCH($F58,'Omkostningsindeks og vægte'!$F$20:$F$271,0))</f>
        <v>113.3</v>
      </c>
      <c r="J58" s="106">
        <f>INDEX('Omkostningsindeks og vægte'!J$20:J$271,MATCH($F58,'Omkostningsindeks og vægte'!$F$20:$F$271,0))</f>
        <v>1.9641</v>
      </c>
      <c r="K58" s="42"/>
      <c r="L58" s="42">
        <f>INDEX('Omkostningsindeks og vægte'!L$20:L$271,MATCH($F58,'Omkostningsindeks og vægte'!$F$20:$F$271,0))</f>
        <v>123.7</v>
      </c>
      <c r="M58" s="43">
        <f>INDEX('Omkostningsindeks og vægte'!M$20:M$271,MATCH($F58,'Omkostningsindeks og vægte'!$F$20:$F$271,0))</f>
        <v>100.78608873039025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45962</v>
      </c>
      <c r="G59" s="42">
        <f>INDEX('Omkostningsindeks og vægte'!G$20:G$271,MATCH($F59,'Omkostningsindeks og vægte'!$F$20:$F$271,0))</f>
        <v>129.1</v>
      </c>
      <c r="H59" s="42">
        <f>INDEX('Omkostningsindeks og vægte'!H$20:H$271,MATCH($F59,'Omkostningsindeks og vægte'!$F$20:$F$271,0))</f>
        <v>121.6</v>
      </c>
      <c r="I59" s="42">
        <f>INDEX('Omkostningsindeks og vægte'!I$20:I$271,MATCH($F59,'Omkostningsindeks og vægte'!$F$20:$F$271,0))</f>
        <v>113.3</v>
      </c>
      <c r="J59" s="106">
        <f>INDEX('Omkostningsindeks og vægte'!J$20:J$271,MATCH($F59,'Omkostningsindeks og vægte'!$F$20:$F$271,0))</f>
        <v>1.9789000000000001</v>
      </c>
      <c r="K59" s="42"/>
      <c r="L59" s="42">
        <f>INDEX('Omkostningsindeks og vægte'!L$20:L$271,MATCH($F59,'Omkostningsindeks og vægte'!$F$20:$F$271,0))</f>
        <v>116</v>
      </c>
      <c r="M59" s="43">
        <f>INDEX('Omkostningsindeks og vægte'!M$20:M$271,MATCH($F59,'Omkostningsindeks og vægte'!$F$20:$F$271,0))</f>
        <v>100.53453108908352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45992</v>
      </c>
      <c r="G60" s="42">
        <f>INDEX('Omkostningsindeks og vægte'!G$20:G$271,MATCH($F60,'Omkostningsindeks og vægte'!$F$20:$F$271,0))</f>
        <v>129.1</v>
      </c>
      <c r="H60" s="42">
        <f>INDEX('Omkostningsindeks og vægte'!H$20:H$271,MATCH($F60,'Omkostningsindeks og vægte'!$F$20:$F$271,0))</f>
        <v>122.1</v>
      </c>
      <c r="I60" s="42">
        <f>INDEX('Omkostningsindeks og vægte'!I$20:I$271,MATCH($F60,'Omkostningsindeks og vægte'!$F$20:$F$271,0))</f>
        <v>114.8</v>
      </c>
      <c r="J60" s="106">
        <f>INDEX('Omkostningsindeks og vægte'!J$20:J$271,MATCH($F60,'Omkostningsindeks og vægte'!$F$20:$F$271,0))</f>
        <v>1.9814000000000001</v>
      </c>
      <c r="K60" s="42"/>
      <c r="L60" s="42">
        <f>INDEX('Omkostningsindeks og vægte'!L$20:L$271,MATCH($F60,'Omkostningsindeks og vægte'!$F$20:$F$271,0))</f>
        <v>146.69999999999999</v>
      </c>
      <c r="M60" s="43">
        <f>INDEX('Omkostningsindeks og vægte'!M$20:M$271,MATCH($F60,'Omkostningsindeks og vægte'!$F$20:$F$271,0))</f>
        <v>101.75232605139021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46023</v>
      </c>
      <c r="G61" s="42">
        <f>INDEX('Omkostningsindeks og vægte'!G$20:G$271,MATCH($F61,'Omkostningsindeks og vægte'!$F$20:$F$271,0))</f>
        <v>128.69999999999999</v>
      </c>
      <c r="H61" s="42">
        <f>INDEX('Omkostningsindeks og vægte'!H$20:H$271,MATCH($F61,'Omkostningsindeks og vægte'!$F$20:$F$271,0))</f>
        <v>121.7</v>
      </c>
      <c r="I61" s="42">
        <f>INDEX('Omkostningsindeks og vægte'!I$20:I$271,MATCH($F61,'Omkostningsindeks og vægte'!$F$20:$F$271,0))</f>
        <v>114</v>
      </c>
      <c r="J61" s="106">
        <f>INDEX('Omkostningsindeks og vægte'!J$20:J$271,MATCH($F61,'Omkostningsindeks og vægte'!$F$20:$F$271,0))</f>
        <v>1.99</v>
      </c>
      <c r="K61" s="42"/>
      <c r="L61" s="42">
        <f>INDEX('Omkostningsindeks og vægte'!L$20:L$271,MATCH($F61,'Omkostningsindeks og vægte'!$F$20:$F$271,0))</f>
        <v>145.9</v>
      </c>
      <c r="M61" s="43">
        <f>INDEX('Omkostningsindeks og vægte'!M$20:M$271,MATCH($F61,'Omkostningsindeks og vægte'!$F$20:$F$271,0))</f>
        <v>101.38415448446447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46054</v>
      </c>
      <c r="G62" s="42">
        <f>INDEX('Omkostningsindeks og vægte'!G$20:G$271,MATCH($F62,'Omkostningsindeks og vægte'!$F$20:$F$271,0))</f>
        <v>128.69999999999999</v>
      </c>
      <c r="H62" s="42">
        <f>INDEX('Omkostningsindeks og vægte'!H$20:H$271,MATCH($F62,'Omkostningsindeks og vægte'!$F$20:$F$271,0))</f>
        <v>121.2</v>
      </c>
      <c r="I62" s="42">
        <f>INDEX('Omkostningsindeks og vægte'!I$20:I$271,MATCH($F62,'Omkostningsindeks og vægte'!$F$20:$F$271,0))</f>
        <v>113</v>
      </c>
      <c r="J62" s="106">
        <f>INDEX('Omkostningsindeks og vægte'!J$20:J$271,MATCH($F62,'Omkostningsindeks og vægte'!$F$20:$F$271,0))</f>
        <v>1.9951000000000001</v>
      </c>
      <c r="K62" s="42"/>
      <c r="L62" s="42">
        <f>INDEX('Omkostningsindeks og vægte'!L$20:L$271,MATCH($F62,'Omkostningsindeks og vægte'!$F$20:$F$271,0))</f>
        <v>140.80000000000001</v>
      </c>
      <c r="M62" s="43">
        <f>INDEX('Omkostningsindeks og vægte'!M$20:M$271,MATCH($F62,'Omkostningsindeks og vægte'!$F$20:$F$271,0))</f>
        <v>101.07370835750774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46082</v>
      </c>
      <c r="G63" s="42">
        <f>INDEX('Omkostningsindeks og vægte'!G$20:G$271,MATCH($F63,'Omkostningsindeks og vægte'!$F$20:$F$271,0))</f>
        <v>128.69999999999999</v>
      </c>
      <c r="H63" s="42">
        <f>INDEX('Omkostningsindeks og vægte'!H$20:H$271,MATCH($F63,'Omkostningsindeks og vægte'!$F$20:$F$271,0))</f>
        <v>120.50985014985015</v>
      </c>
      <c r="I63" s="42">
        <f>INDEX('Omkostningsindeks og vægte'!I$20:I$271,MATCH($F63,'Omkostningsindeks og vægte'!$F$20:$F$271,0))</f>
        <v>111.9</v>
      </c>
      <c r="J63" s="106">
        <f>INDEX('Omkostningsindeks og vægte'!J$20:J$271,MATCH($F63,'Omkostningsindeks og vægte'!$F$20:$F$271,0))</f>
        <v>2.0053000000000001</v>
      </c>
      <c r="K63" s="42"/>
      <c r="L63" s="42">
        <f>INDEX('Omkostningsindeks og vægte'!L$20:L$271,MATCH($F63,'Omkostningsindeks og vægte'!$F$20:$F$271,0))</f>
        <v>154.4447086801427</v>
      </c>
      <c r="M63" s="43">
        <f>INDEX('Omkostningsindeks og vægte'!M$20:M$271,MATCH($F63,'Omkostningsindeks og vægte'!$F$20:$F$271,0))</f>
        <v>101.36252989900781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46113</v>
      </c>
      <c r="G64" s="42">
        <f>INDEX('Omkostningsindeks og vægte'!G$20:G$271,MATCH($F64,'Omkostningsindeks og vægte'!$F$20:$F$271,0))</f>
        <v>129.5</v>
      </c>
      <c r="H64" s="42">
        <f>INDEX('Omkostningsindeks og vægte'!H$20:H$271,MATCH($F64,'Omkostningsindeks og vægte'!$F$20:$F$271,0))</f>
        <v>121.73274725274727</v>
      </c>
      <c r="I64" s="42">
        <f>INDEX('Omkostningsindeks og vægte'!I$20:I$271,MATCH($F64,'Omkostningsindeks og vægte'!$F$20:$F$271,0))</f>
        <v>112.4</v>
      </c>
      <c r="J64" s="106">
        <f>INDEX('Omkostningsindeks og vægte'!J$20:J$271,MATCH($F64,'Omkostningsindeks og vægte'!$F$20:$F$271,0))</f>
        <v>1.9904949999999999</v>
      </c>
      <c r="K64" s="42"/>
      <c r="L64" s="42">
        <f>INDEX('Omkostningsindeks og vægte'!L$20:L$271,MATCH($F64,'Omkostningsindeks og vægte'!$F$20:$F$271,0))</f>
        <v>168.10336900515259</v>
      </c>
      <c r="M64" s="43">
        <f>INDEX('Omkostningsindeks og vægte'!M$20:M$271,MATCH($F64,'Omkostningsindeks og vægte'!$F$20:$F$271,0))</f>
        <v>102.40428997690384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46143</v>
      </c>
      <c r="G65" s="42">
        <f>INDEX('Omkostningsindeks og vægte'!G$20:G$271,MATCH($F65,'Omkostningsindeks og vægte'!$F$20:$F$271,0))</f>
        <v>129.5</v>
      </c>
      <c r="H65" s="42">
        <f>INDEX('Omkostningsindeks og vægte'!H$20:H$271,MATCH($F65,'Omkostningsindeks og vægte'!$F$20:$F$271,0))</f>
        <v>121.68431568431569</v>
      </c>
      <c r="I65" s="42">
        <f>INDEX('Omkostningsindeks og vægte'!I$20:I$271,MATCH($F65,'Omkostningsindeks og vægte'!$F$20:$F$271,0))</f>
        <v>114.2</v>
      </c>
      <c r="J65" s="106">
        <f>INDEX('Omkostningsindeks og vægte'!J$20:J$271,MATCH($F65,'Omkostningsindeks og vægte'!$F$20:$F$271,0))</f>
        <v>2.0586499999999996</v>
      </c>
      <c r="K65" s="42"/>
      <c r="L65" s="42">
        <f>INDEX('Omkostningsindeks og vægte'!L$20:L$271,MATCH($F65,'Omkostningsindeks og vægte'!$F$20:$F$271,0))</f>
        <v>160.41601268331354</v>
      </c>
      <c r="M65" s="43">
        <f>INDEX('Omkostningsindeks og vægte'!M$20:M$271,MATCH($F65,'Omkostningsindeks og vægte'!$F$20:$F$271,0))</f>
        <v>102.39288133052206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46174</v>
      </c>
      <c r="G66" s="47">
        <f>INDEX('Omkostningsindeks og vægte'!G$20:G$271,MATCH($F66,'Omkostningsindeks og vægte'!$F$20:$F$271,0))</f>
        <v>129.5</v>
      </c>
      <c r="H66" s="47">
        <f>INDEX('Omkostningsindeks og vægte'!H$20:H$271,MATCH($F66,'Omkostningsindeks og vægte'!$F$20:$F$271,0))</f>
        <v>121.9749050949051</v>
      </c>
      <c r="I66" s="47">
        <f>INDEX('Omkostningsindeks og vægte'!I$20:I$271,MATCH($F66,'Omkostningsindeks og vægte'!$F$20:$F$271,0))</f>
        <v>112</v>
      </c>
      <c r="J66" s="107">
        <f>INDEX('Omkostningsindeks og vægte'!J$20:J$271,MATCH($F66,'Omkostningsindeks og vægte'!$F$20:$F$271,0))</f>
        <v>2.1096368421052634</v>
      </c>
      <c r="K66" s="47"/>
      <c r="L66" s="47">
        <f>INDEX('Omkostningsindeks og vægte'!L$20:L$271,MATCH($F66,'Omkostningsindeks og vægte'!$F$20:$F$271,0))</f>
        <v>134.82869599682917</v>
      </c>
      <c r="M66" s="48">
        <f>INDEX('Omkostningsindeks og vægte'!M$20:M$271,MATCH($F66,'Omkostningsindeks og vægte'!$F$20:$F$271,0))</f>
        <v>101.35355735237187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46204</v>
      </c>
      <c r="G67" s="57">
        <v>129.96893214012948</v>
      </c>
      <c r="H67" s="57">
        <v>122.10904670353541</v>
      </c>
      <c r="I67" s="57">
        <v>112.4432734129735</v>
      </c>
      <c r="J67" s="108">
        <v>2.0653511278195493</v>
      </c>
      <c r="K67" s="57"/>
      <c r="L67" s="57">
        <v>134.51961926577727</v>
      </c>
      <c r="M67" s="57">
        <v>101.64390873602203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46235</v>
      </c>
      <c r="G68" s="57">
        <v>130.43956232930952</v>
      </c>
      <c r="H68" s="57">
        <v>122.24333583407733</v>
      </c>
      <c r="I68" s="57">
        <v>112.88830121272063</v>
      </c>
      <c r="J68" s="108">
        <v>2.0210654135338353</v>
      </c>
      <c r="K68" s="57"/>
      <c r="L68" s="57">
        <v>134.21125105174374</v>
      </c>
      <c r="M68" s="57">
        <v>101.93547119140256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46266</v>
      </c>
      <c r="G69" s="57">
        <v>130.91189671634146</v>
      </c>
      <c r="H69" s="57">
        <v>122.3777726487677</v>
      </c>
      <c r="I69" s="57">
        <v>113.33509034275048</v>
      </c>
      <c r="J69" s="108">
        <v>1.976779699248121</v>
      </c>
      <c r="K69" s="57"/>
      <c r="L69" s="57">
        <v>133.90358973054819</v>
      </c>
      <c r="M69" s="57">
        <v>102.2282490066813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46296</v>
      </c>
      <c r="G70" s="57">
        <v>131.38594147229207</v>
      </c>
      <c r="H70" s="57">
        <v>122.51235731002183</v>
      </c>
      <c r="I70" s="57">
        <v>113.78364777405307</v>
      </c>
      <c r="J70" s="108">
        <v>1.9324939849624068</v>
      </c>
      <c r="K70" s="57"/>
      <c r="L70" s="57">
        <v>136.57712882485762</v>
      </c>
      <c r="M70" s="57">
        <v>102.62079412523084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46327</v>
      </c>
      <c r="G71" s="57">
        <v>131.86170279057416</v>
      </c>
      <c r="H71" s="57">
        <v>122.64708998043361</v>
      </c>
      <c r="I71" s="57">
        <v>114.23398050520822</v>
      </c>
      <c r="J71" s="108">
        <v>1.8882082706766925</v>
      </c>
      <c r="K71" s="57"/>
      <c r="L71" s="57">
        <v>139.30404820048128</v>
      </c>
      <c r="M71" s="57">
        <v>103.01630493794339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46357</v>
      </c>
      <c r="G72" s="57">
        <v>132.33918688702747</v>
      </c>
      <c r="H72" s="57">
        <v>122.78197082277575</v>
      </c>
      <c r="I72" s="57">
        <v>114.68609556249474</v>
      </c>
      <c r="J72" s="108">
        <v>1.8439225563909782</v>
      </c>
      <c r="K72" s="57"/>
      <c r="L72" s="57">
        <v>142.08541365609747</v>
      </c>
      <c r="M72" s="57">
        <v>103.41482107449868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46388</v>
      </c>
      <c r="G73" s="57">
        <v>132.67629971052125</v>
      </c>
      <c r="H73" s="57">
        <v>122.95457119673904</v>
      </c>
      <c r="I73" s="57">
        <v>114.84731518496723</v>
      </c>
      <c r="J73" s="108">
        <v>1.8522558897243115</v>
      </c>
      <c r="K73" s="57"/>
      <c r="L73" s="57">
        <v>142.91953401189897</v>
      </c>
      <c r="M73" s="57">
        <v>103.67226685617202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46419</v>
      </c>
      <c r="G74" s="57">
        <v>133.01427127478891</v>
      </c>
      <c r="H74" s="57">
        <v>123.12741420314171</v>
      </c>
      <c r="I74" s="57">
        <v>115.00876144142305</v>
      </c>
      <c r="J74" s="108">
        <v>1.8605892230576448</v>
      </c>
      <c r="K74" s="57"/>
      <c r="L74" s="57">
        <v>143.7585511178317</v>
      </c>
      <c r="M74" s="57">
        <v>103.93041246885781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46447</v>
      </c>
      <c r="G75" s="57">
        <v>133.35310376733469</v>
      </c>
      <c r="H75" s="57">
        <v>123.30050018306355</v>
      </c>
      <c r="I75" s="57">
        <v>115.17043465045222</v>
      </c>
      <c r="J75" s="108">
        <v>1.8689225563909782</v>
      </c>
      <c r="K75" s="57"/>
      <c r="L75" s="57">
        <v>144.60249372054074</v>
      </c>
      <c r="M75" s="57">
        <v>104.18926018592393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46478</v>
      </c>
      <c r="G76" s="57">
        <v>133.69279938123506</v>
      </c>
      <c r="H76" s="57">
        <v>123.47382947806383</v>
      </c>
      <c r="I76" s="57">
        <v>115.33233513109262</v>
      </c>
      <c r="J76" s="108">
        <v>1.8772558897243115</v>
      </c>
      <c r="K76" s="57"/>
      <c r="L76" s="57">
        <v>136.48497937864329</v>
      </c>
      <c r="M76" s="57">
        <v>104.15234521680169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46508</v>
      </c>
      <c r="G77" s="57">
        <v>134.03336031515306</v>
      </c>
      <c r="H77" s="57">
        <v>123.64740243018198</v>
      </c>
      <c r="I77" s="57">
        <v>115.4944632028306</v>
      </c>
      <c r="J77" s="108">
        <v>1.8855892230576448</v>
      </c>
      <c r="K77" s="57"/>
      <c r="L77" s="57">
        <v>128.82315592696148</v>
      </c>
      <c r="M77" s="57">
        <v>104.13103919754863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46539</v>
      </c>
      <c r="G78" s="27">
        <v>134.37478877335246</v>
      </c>
      <c r="H78" s="27">
        <v>123.82121938193823</v>
      </c>
      <c r="I78" s="27">
        <v>115.65681918560165</v>
      </c>
      <c r="J78" s="83">
        <v>1.8939225563909781</v>
      </c>
      <c r="K78" s="27"/>
      <c r="L78" s="27">
        <v>121.59144235896058</v>
      </c>
      <c r="M78" s="27">
        <v>104.12449764588189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46569</v>
      </c>
      <c r="G79" s="27">
        <v>134.71708696571204</v>
      </c>
      <c r="H79" s="27">
        <v>123.9952806763343</v>
      </c>
      <c r="I79" s="27">
        <v>115.81940339979099</v>
      </c>
      <c r="J79" s="83">
        <v>1.9022558897243114</v>
      </c>
      <c r="K79" s="27"/>
      <c r="L79" s="27">
        <v>120.03364586840289</v>
      </c>
      <c r="M79" s="27">
        <v>104.30610410263429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46600</v>
      </c>
      <c r="G80" s="27">
        <v>135.06025710773986</v>
      </c>
      <c r="H80" s="27">
        <v>124.16958665685411</v>
      </c>
      <c r="I80" s="27">
        <v>115.98221616623422</v>
      </c>
      <c r="J80" s="83">
        <v>1.9105892230576447</v>
      </c>
      <c r="K80" s="27"/>
      <c r="L80" s="27">
        <v>118.49580744281188</v>
      </c>
      <c r="M80" s="27">
        <v>104.48891636749654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46631</v>
      </c>
      <c r="G81" s="27">
        <v>135.40430142058767</v>
      </c>
      <c r="H81" s="27">
        <v>124.34413766746441</v>
      </c>
      <c r="I81" s="27">
        <v>116.14525780621798</v>
      </c>
      <c r="J81" s="83">
        <v>1.918922556390978</v>
      </c>
      <c r="K81" s="27"/>
      <c r="L81" s="27">
        <v>116.97767138488716</v>
      </c>
      <c r="M81" s="27">
        <v>104.67292732887415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46661</v>
      </c>
      <c r="G82" s="27">
        <v>135.74922213106524</v>
      </c>
      <c r="H82" s="27">
        <v>124.51893405261549</v>
      </c>
      <c r="I82" s="27">
        <v>116.30852864148054</v>
      </c>
      <c r="J82" s="83">
        <v>1.9272558897243113</v>
      </c>
      <c r="K82" s="27"/>
      <c r="L82" s="27">
        <v>120.85213373459236</v>
      </c>
      <c r="M82" s="27">
        <v>105.03578875496791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46692</v>
      </c>
      <c r="G83" s="27">
        <v>136.09502147165475</v>
      </c>
      <c r="H83" s="27">
        <v>124.69397615724186</v>
      </c>
      <c r="I83" s="27">
        <v>116.47202899421242</v>
      </c>
      <c r="J83" s="83">
        <v>1.9355892230576446</v>
      </c>
      <c r="K83" s="27"/>
      <c r="L83" s="27">
        <v>124.85492363879204</v>
      </c>
      <c r="M83" s="27">
        <v>105.40344317644073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>
        <v>46722</v>
      </c>
      <c r="G84" s="27">
        <v>136.44170168052531</v>
      </c>
      <c r="H84" s="27">
        <v>124.8692643267629</v>
      </c>
      <c r="I84" s="27">
        <v>116.63575918705712</v>
      </c>
      <c r="J84" s="83">
        <v>1.9439225563909779</v>
      </c>
      <c r="K84" s="27"/>
      <c r="L84" s="27">
        <v>128.99029148367046</v>
      </c>
      <c r="M84" s="27">
        <v>105.77603248175622</v>
      </c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/>
      <c r="G85" s="27"/>
      <c r="H85" s="27"/>
      <c r="I85" s="27"/>
      <c r="J85" s="83"/>
      <c r="K85" s="27"/>
      <c r="L85" s="27"/>
      <c r="M85" s="27"/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/>
      <c r="G86" s="27"/>
      <c r="H86" s="27"/>
      <c r="I86" s="27"/>
      <c r="J86" s="83"/>
      <c r="K86" s="27"/>
      <c r="L86" s="27"/>
      <c r="M86" s="27"/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/>
      <c r="G87" s="27"/>
      <c r="H87" s="27"/>
      <c r="I87" s="27"/>
      <c r="J87" s="83"/>
      <c r="K87" s="27"/>
      <c r="L87" s="27"/>
      <c r="M87" s="27"/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/>
      <c r="G88" s="27"/>
      <c r="H88" s="27"/>
      <c r="I88" s="27"/>
      <c r="J88" s="83"/>
      <c r="K88" s="27"/>
      <c r="L88" s="27"/>
      <c r="M88" s="27"/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/>
      <c r="G89" s="56"/>
      <c r="H89" s="56"/>
      <c r="I89" s="56"/>
      <c r="J89" s="84"/>
      <c r="K89" s="56"/>
      <c r="L89" s="56"/>
      <c r="M89" s="56"/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9" fitToHeight="0" orientation="portrait" verticalDpi="4" r:id="rId1"/>
  <headerFooter>
    <oddHeader>&amp;L&amp;D</oddHeader>
    <oddFooter xml:space="preserve">&amp;C&amp;8&amp;F  &amp;A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114" zoomScale="60" zoomScaleNormal="100" workbookViewId="0">
      <selection activeCell="P86" sqref="P8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9" width="17.6640625" style="4" customWidth="1"/>
    <col min="10" max="12" width="15.83203125" style="4" customWidth="1"/>
    <col min="13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09" t="s">
        <v>7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35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>
      <c r="A19" s="2"/>
      <c r="B19" s="2"/>
      <c r="C19" s="3"/>
      <c r="D19" s="3"/>
      <c r="E19" s="6"/>
      <c r="F19" s="58" t="s">
        <v>2</v>
      </c>
      <c r="G19" s="59" t="s">
        <v>44</v>
      </c>
      <c r="H19" s="59" t="s">
        <v>45</v>
      </c>
      <c r="I19" s="59" t="s">
        <v>46</v>
      </c>
      <c r="J19" s="59" t="s">
        <v>36</v>
      </c>
      <c r="K19" s="59"/>
      <c r="L19" s="95" t="s">
        <v>21</v>
      </c>
      <c r="M19" s="62" t="s">
        <v>3</v>
      </c>
      <c r="N19" s="60" t="s">
        <v>10</v>
      </c>
      <c r="O19" s="6"/>
      <c r="P19" s="22" t="s">
        <v>2</v>
      </c>
      <c r="Q19" s="59" t="s">
        <v>44</v>
      </c>
      <c r="R19" s="59" t="s">
        <v>45</v>
      </c>
      <c r="S19" s="59" t="s">
        <v>46</v>
      </c>
      <c r="T19" s="59" t="s">
        <v>36</v>
      </c>
      <c r="U19" s="59"/>
      <c r="V19" s="59" t="s">
        <v>21</v>
      </c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/>
      <c r="L20" s="96">
        <v>95.5</v>
      </c>
      <c r="M20" s="85">
        <v>81.850079010903059</v>
      </c>
      <c r="N20" s="94"/>
      <c r="O20" s="6"/>
      <c r="P20" s="25">
        <v>43831</v>
      </c>
      <c r="Q20" s="104">
        <f t="shared" ref="Q20:Q31" si="0">IFERROR((G20*O$292)/$M20*(100/O$293),"")</f>
        <v>0.75003983631912996</v>
      </c>
      <c r="R20" s="104">
        <f t="shared" ref="R20:R83" si="1">IFERROR((H20*P$292)/$M20*(100/P$293),"")</f>
        <v>8.3916238644676067E-2</v>
      </c>
      <c r="S20" s="104">
        <f t="shared" ref="S20:S83" si="2">IFERROR((I20*Q$292)/$M20*(100/Q$293),"")</f>
        <v>0.13077709342421903</v>
      </c>
      <c r="T20" s="104">
        <f t="shared" ref="T20:T83" si="3">IFERROR((J20*R$292)/$M20*(100/R$293),"")</f>
        <v>-3.3113785471550082E-3</v>
      </c>
      <c r="U20" s="104"/>
      <c r="V20" s="104">
        <f t="shared" ref="V20:V83" si="4">IFERROR((L20*T$292)/$M20*(100/T$293),"")</f>
        <v>3.8578210159130051E-2</v>
      </c>
      <c r="W20" s="105">
        <f>IF(M20="","",SUM(Q20:V20))</f>
        <v>1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/>
      <c r="L21" s="96">
        <v>96.4</v>
      </c>
      <c r="M21" s="85">
        <v>81.886282367116209</v>
      </c>
      <c r="N21" s="72">
        <f>IF(OR(M20="",M21=""),"",M21/M20-1)</f>
        <v>4.4231302706898568E-4</v>
      </c>
      <c r="O21" s="6"/>
      <c r="P21" s="25">
        <v>43862</v>
      </c>
      <c r="Q21" s="104">
        <f t="shared" si="0"/>
        <v>0.74970823060223368</v>
      </c>
      <c r="R21" s="104">
        <f t="shared" si="1"/>
        <v>8.3716423671963205E-2</v>
      </c>
      <c r="S21" s="104">
        <f t="shared" si="2"/>
        <v>0.13085586734959348</v>
      </c>
      <c r="T21" s="104">
        <f t="shared" si="3"/>
        <v>-3.2050792282412649E-3</v>
      </c>
      <c r="U21" s="104"/>
      <c r="V21" s="104">
        <f t="shared" si="4"/>
        <v>3.892455760445087E-2</v>
      </c>
      <c r="W21" s="105">
        <f t="shared" ref="W21:W84" si="5">IF(M21="","",SUM(Q21:V21))</f>
        <v>1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/>
      <c r="L22" s="96">
        <v>90.5</v>
      </c>
      <c r="M22" s="85">
        <v>81.782496998756386</v>
      </c>
      <c r="N22" s="72">
        <f t="shared" ref="N22:N85" si="6">IF(OR(M21="",M22=""),"",M22/M21-1)</f>
        <v>-1.2674329003548035E-3</v>
      </c>
      <c r="O22" s="6"/>
      <c r="P22" s="25">
        <v>43891</v>
      </c>
      <c r="Q22" s="104">
        <f t="shared" si="0"/>
        <v>0.75065964132862206</v>
      </c>
      <c r="R22" s="104">
        <f t="shared" si="1"/>
        <v>8.3904123587353496E-2</v>
      </c>
      <c r="S22" s="104">
        <f t="shared" si="2"/>
        <v>0.13211605769508492</v>
      </c>
      <c r="T22" s="104">
        <f t="shared" si="3"/>
        <v>-3.2684416995806724E-3</v>
      </c>
      <c r="U22" s="104"/>
      <c r="V22" s="104">
        <f t="shared" si="4"/>
        <v>3.6588619088520097E-2</v>
      </c>
      <c r="W22" s="105">
        <f t="shared" si="5"/>
        <v>1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/>
      <c r="L23" s="96">
        <v>86.3</v>
      </c>
      <c r="M23" s="85">
        <v>82.272131809569672</v>
      </c>
      <c r="N23" s="72">
        <f t="shared" si="6"/>
        <v>5.9870366983381107E-3</v>
      </c>
      <c r="O23" s="6"/>
      <c r="P23" s="25">
        <v>43922</v>
      </c>
      <c r="Q23" s="104">
        <f t="shared" si="0"/>
        <v>0.75321845301316781</v>
      </c>
      <c r="R23" s="104">
        <f t="shared" si="1"/>
        <v>8.3890629196681152E-2</v>
      </c>
      <c r="S23" s="104">
        <f t="shared" si="2"/>
        <v>0.13146573362855124</v>
      </c>
      <c r="T23" s="104">
        <f t="shared" si="3"/>
        <v>-3.2577515569528928E-3</v>
      </c>
      <c r="U23" s="104"/>
      <c r="V23" s="104">
        <f t="shared" si="4"/>
        <v>3.4682935718552819E-2</v>
      </c>
      <c r="W23" s="105">
        <f t="shared" si="5"/>
        <v>1.0000000000000002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/>
      <c r="L24" s="96">
        <v>85.4</v>
      </c>
      <c r="M24" s="85">
        <v>82.274967940996973</v>
      </c>
      <c r="N24" s="72">
        <f t="shared" si="6"/>
        <v>3.447256519217845E-5</v>
      </c>
      <c r="O24" s="6"/>
      <c r="P24" s="25">
        <v>43952</v>
      </c>
      <c r="Q24" s="104">
        <f t="shared" si="0"/>
        <v>0.75319248853600451</v>
      </c>
      <c r="R24" s="104">
        <f t="shared" si="1"/>
        <v>8.3644819212775043E-2</v>
      </c>
      <c r="S24" s="104">
        <f t="shared" si="2"/>
        <v>0.13173309676025483</v>
      </c>
      <c r="T24" s="104">
        <f t="shared" si="3"/>
        <v>-2.8904579135578751E-3</v>
      </c>
      <c r="U24" s="104"/>
      <c r="V24" s="104">
        <f t="shared" si="4"/>
        <v>3.4320053404523598E-2</v>
      </c>
      <c r="W24" s="105">
        <f t="shared" si="5"/>
        <v>1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/>
      <c r="L25" s="96">
        <v>81.2</v>
      </c>
      <c r="M25" s="85">
        <v>82.286907554898178</v>
      </c>
      <c r="N25" s="72">
        <f t="shared" si="6"/>
        <v>1.45118426661206E-4</v>
      </c>
      <c r="O25" s="6"/>
      <c r="P25" s="25">
        <v>43983</v>
      </c>
      <c r="Q25" s="104">
        <f t="shared" si="0"/>
        <v>0.75308320228654368</v>
      </c>
      <c r="R25" s="104">
        <f t="shared" si="1"/>
        <v>8.3551721598921505E-2</v>
      </c>
      <c r="S25" s="104">
        <f t="shared" si="2"/>
        <v>0.13171398263432565</v>
      </c>
      <c r="T25" s="104">
        <f t="shared" si="3"/>
        <v>-9.7635360161674937E-4</v>
      </c>
      <c r="U25" s="104"/>
      <c r="V25" s="104">
        <f t="shared" si="4"/>
        <v>3.2627447081826112E-2</v>
      </c>
      <c r="W25" s="105">
        <f t="shared" si="5"/>
        <v>1.0000000000000002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/>
      <c r="L26" s="96">
        <v>81.2</v>
      </c>
      <c r="M26" s="85">
        <v>82.28874382582967</v>
      </c>
      <c r="N26" s="72">
        <f t="shared" si="6"/>
        <v>2.231546896158676E-5</v>
      </c>
      <c r="O26" s="6"/>
      <c r="P26" s="25">
        <v>44013</v>
      </c>
      <c r="Q26" s="104">
        <f t="shared" si="0"/>
        <v>0.75306639725672964</v>
      </c>
      <c r="R26" s="104">
        <f t="shared" si="1"/>
        <v>8.3468897980777765E-2</v>
      </c>
      <c r="S26" s="104">
        <f t="shared" si="2"/>
        <v>0.13184696815005686</v>
      </c>
      <c r="T26" s="104">
        <f t="shared" si="3"/>
        <v>-1.0089823888551463E-3</v>
      </c>
      <c r="U26" s="104"/>
      <c r="V26" s="104">
        <f t="shared" si="4"/>
        <v>3.2626719001290924E-2</v>
      </c>
      <c r="W26" s="105">
        <f t="shared" si="5"/>
        <v>1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/>
      <c r="L27" s="96">
        <v>81.2</v>
      </c>
      <c r="M27" s="85">
        <v>82.291694626376696</v>
      </c>
      <c r="N27" s="72">
        <f t="shared" si="6"/>
        <v>3.5859103078239585E-5</v>
      </c>
      <c r="O27" s="6"/>
      <c r="P27" s="25">
        <v>44044</v>
      </c>
      <c r="Q27" s="104">
        <f t="shared" si="0"/>
        <v>0.75303939393948038</v>
      </c>
      <c r="R27" s="104">
        <f t="shared" si="1"/>
        <v>8.3546861229168976E-2</v>
      </c>
      <c r="S27" s="104">
        <f t="shared" si="2"/>
        <v>0.13211408007650743</v>
      </c>
      <c r="T27" s="104">
        <f t="shared" si="3"/>
        <v>-1.3258843235202447E-3</v>
      </c>
      <c r="U27" s="104"/>
      <c r="V27" s="104">
        <f t="shared" si="4"/>
        <v>3.2625549078363535E-2</v>
      </c>
      <c r="W27" s="105">
        <f t="shared" si="5"/>
        <v>1.0000000000000002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/>
      <c r="L28" s="96">
        <v>82.9</v>
      </c>
      <c r="M28" s="85">
        <v>82.410070704242202</v>
      </c>
      <c r="N28" s="72">
        <f t="shared" si="6"/>
        <v>1.4384936220230848E-3</v>
      </c>
      <c r="O28" s="6"/>
      <c r="P28" s="25">
        <v>44075</v>
      </c>
      <c r="Q28" s="104">
        <f t="shared" si="0"/>
        <v>0.75195770757310543</v>
      </c>
      <c r="R28" s="104">
        <f t="shared" si="1"/>
        <v>8.4073572019086634E-2</v>
      </c>
      <c r="S28" s="104">
        <f t="shared" si="2"/>
        <v>0.13219575699415215</v>
      </c>
      <c r="T28" s="104">
        <f t="shared" si="3"/>
        <v>-1.4877874964285417E-3</v>
      </c>
      <c r="U28" s="104"/>
      <c r="V28" s="104">
        <f t="shared" si="4"/>
        <v>3.3260750910084375E-2</v>
      </c>
      <c r="W28" s="105">
        <f t="shared" si="5"/>
        <v>1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/>
      <c r="L29" s="96">
        <v>83.7</v>
      </c>
      <c r="M29" s="85">
        <v>83.239814712472338</v>
      </c>
      <c r="N29" s="72">
        <f t="shared" si="6"/>
        <v>1.0068478295668148E-2</v>
      </c>
      <c r="O29" s="6"/>
      <c r="P29" s="25">
        <v>44105</v>
      </c>
      <c r="Q29" s="104">
        <f t="shared" si="0"/>
        <v>0.75418455989677402</v>
      </c>
      <c r="R29" s="104">
        <f t="shared" si="1"/>
        <v>8.291538041858397E-2</v>
      </c>
      <c r="S29" s="104">
        <f t="shared" si="2"/>
        <v>0.1312811295798563</v>
      </c>
      <c r="T29" s="104">
        <f t="shared" si="3"/>
        <v>-1.6280466063978139E-3</v>
      </c>
      <c r="U29" s="104"/>
      <c r="V29" s="104">
        <f t="shared" si="4"/>
        <v>3.3246976711183519E-2</v>
      </c>
      <c r="W29" s="105">
        <f t="shared" si="5"/>
        <v>0.99999999999999989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/>
      <c r="L30" s="96">
        <v>82.9</v>
      </c>
      <c r="M30" s="85">
        <v>83.183065356523528</v>
      </c>
      <c r="N30" s="72">
        <f t="shared" si="6"/>
        <v>-6.8175735547748584E-4</v>
      </c>
      <c r="O30" s="6"/>
      <c r="P30" s="25">
        <v>44136</v>
      </c>
      <c r="Q30" s="104">
        <f t="shared" si="0"/>
        <v>0.75469908154679066</v>
      </c>
      <c r="R30" s="104">
        <f t="shared" si="1"/>
        <v>8.2891858401775376E-2</v>
      </c>
      <c r="S30" s="104">
        <f t="shared" si="2"/>
        <v>0.13123622916621752</v>
      </c>
      <c r="T30" s="104">
        <f t="shared" si="3"/>
        <v>-1.778838092455797E-3</v>
      </c>
      <c r="U30" s="104"/>
      <c r="V30" s="104">
        <f t="shared" si="4"/>
        <v>3.2951668977672273E-2</v>
      </c>
      <c r="W30" s="105">
        <f t="shared" si="5"/>
        <v>1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/>
      <c r="L31" s="96">
        <v>86.3</v>
      </c>
      <c r="M31" s="85">
        <v>83.290762541995008</v>
      </c>
      <c r="N31" s="72">
        <f t="shared" si="6"/>
        <v>1.2947008505863611E-3</v>
      </c>
      <c r="O31" s="6"/>
      <c r="P31" s="25">
        <v>44166</v>
      </c>
      <c r="Q31" s="104">
        <f t="shared" si="0"/>
        <v>0.75372323543276909</v>
      </c>
      <c r="R31" s="104">
        <f t="shared" si="1"/>
        <v>8.2944647400392521E-2</v>
      </c>
      <c r="S31" s="104">
        <f t="shared" si="2"/>
        <v>0.130797958239319</v>
      </c>
      <c r="T31" s="104">
        <f t="shared" si="3"/>
        <v>-1.7246108555152573E-3</v>
      </c>
      <c r="U31" s="104"/>
      <c r="V31" s="104">
        <f t="shared" si="4"/>
        <v>3.4258769783034611E-2</v>
      </c>
      <c r="W31" s="105">
        <f t="shared" si="5"/>
        <v>1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/>
      <c r="L32" s="96">
        <v>78.7</v>
      </c>
      <c r="M32" s="85">
        <v>83.002401217264236</v>
      </c>
      <c r="N32" s="72">
        <f t="shared" si="6"/>
        <v>-3.4621045111140614E-3</v>
      </c>
      <c r="O32" s="6"/>
      <c r="P32" s="25">
        <v>44197</v>
      </c>
      <c r="Q32" s="72">
        <f>IFERROR((G32*O$292)/$M32*(100/O$293),"")</f>
        <v>0.75564532238380533</v>
      </c>
      <c r="R32" s="72">
        <f t="shared" si="1"/>
        <v>8.3152545006390979E-2</v>
      </c>
      <c r="S32" s="72">
        <f t="shared" si="2"/>
        <v>0.13165663572632111</v>
      </c>
      <c r="T32" s="72">
        <f t="shared" si="3"/>
        <v>-1.804816170100165E-3</v>
      </c>
      <c r="U32" s="72"/>
      <c r="V32" s="72">
        <f t="shared" si="4"/>
        <v>3.135031305358281E-2</v>
      </c>
      <c r="W32" s="74">
        <f t="shared" si="5"/>
        <v>1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/>
      <c r="L33" s="96">
        <v>82</v>
      </c>
      <c r="M33" s="85">
        <v>83.079029844204342</v>
      </c>
      <c r="N33" s="72">
        <f t="shared" si="6"/>
        <v>9.2320976039617086E-4</v>
      </c>
      <c r="O33" s="6"/>
      <c r="P33" s="25">
        <v>44228</v>
      </c>
      <c r="Q33" s="72">
        <f t="shared" ref="Q33:Q96" si="7">IFERROR((G33*O$292)/$M33*(100/O$293),"")</f>
        <v>0.75494834670153543</v>
      </c>
      <c r="R33" s="72">
        <f t="shared" si="1"/>
        <v>8.2915470486089396E-2</v>
      </c>
      <c r="S33" s="72">
        <f t="shared" si="2"/>
        <v>0.13126593768287495</v>
      </c>
      <c r="T33" s="72">
        <f t="shared" si="3"/>
        <v>-1.7645012544122015E-3</v>
      </c>
      <c r="U33" s="72"/>
      <c r="V33" s="72">
        <f t="shared" si="4"/>
        <v>3.2634746383912602E-2</v>
      </c>
      <c r="W33" s="74">
        <f t="shared" si="5"/>
        <v>1.0000000000000002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/>
      <c r="L34" s="96">
        <v>81.2</v>
      </c>
      <c r="M34" s="85">
        <v>83.168513404985191</v>
      </c>
      <c r="N34" s="72">
        <f t="shared" si="6"/>
        <v>1.0770896211553804E-3</v>
      </c>
      <c r="O34" s="6"/>
      <c r="P34" s="25">
        <v>44256</v>
      </c>
      <c r="Q34" s="72">
        <f t="shared" si="7"/>
        <v>0.75413607456268505</v>
      </c>
      <c r="R34" s="72">
        <f t="shared" si="1"/>
        <v>8.2986464712297994E-2</v>
      </c>
      <c r="S34" s="72">
        <f t="shared" si="2"/>
        <v>0.13246957338982585</v>
      </c>
      <c r="T34" s="72">
        <f t="shared" si="3"/>
        <v>-1.8737011152479548E-3</v>
      </c>
      <c r="U34" s="72"/>
      <c r="V34" s="72">
        <f t="shared" si="4"/>
        <v>3.2281588450439082E-2</v>
      </c>
      <c r="W34" s="74">
        <f t="shared" si="5"/>
        <v>0.99999999999999989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/>
      <c r="L35" s="96">
        <v>87.9</v>
      </c>
      <c r="M35" s="85">
        <v>84.037334499088487</v>
      </c>
      <c r="N35" s="72">
        <f t="shared" si="6"/>
        <v>1.0446514654802286E-2</v>
      </c>
      <c r="O35" s="6"/>
      <c r="P35" s="25">
        <v>44287</v>
      </c>
      <c r="Q35" s="72">
        <f t="shared" si="7"/>
        <v>0.75321813319519393</v>
      </c>
      <c r="R35" s="72">
        <f t="shared" si="1"/>
        <v>8.2604155779398794E-2</v>
      </c>
      <c r="S35" s="72">
        <f t="shared" si="2"/>
        <v>0.13136622791781213</v>
      </c>
      <c r="T35" s="72">
        <f t="shared" si="3"/>
        <v>-1.7724523578525233E-3</v>
      </c>
      <c r="U35" s="72"/>
      <c r="V35" s="72">
        <f t="shared" si="4"/>
        <v>3.4583935465447781E-2</v>
      </c>
      <c r="W35" s="74">
        <f t="shared" si="5"/>
        <v>1.0000000000000002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/>
      <c r="L36" s="96">
        <v>86.3</v>
      </c>
      <c r="M36" s="85">
        <v>84.059863294927027</v>
      </c>
      <c r="N36" s="72">
        <f t="shared" si="6"/>
        <v>2.6808079971618604E-4</v>
      </c>
      <c r="O36" s="6"/>
      <c r="P36" s="25">
        <v>44317</v>
      </c>
      <c r="Q36" s="72">
        <f t="shared" si="7"/>
        <v>0.75301626399294341</v>
      </c>
      <c r="R36" s="72">
        <f t="shared" si="1"/>
        <v>8.2661270501566464E-2</v>
      </c>
      <c r="S36" s="72">
        <f t="shared" si="2"/>
        <v>0.13199632464847191</v>
      </c>
      <c r="T36" s="72">
        <f t="shared" si="3"/>
        <v>-1.6191803359060814E-3</v>
      </c>
      <c r="U36" s="72"/>
      <c r="V36" s="72">
        <f t="shared" si="4"/>
        <v>3.3945321192924344E-2</v>
      </c>
      <c r="W36" s="74">
        <f t="shared" si="5"/>
        <v>1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/>
      <c r="L37" s="96">
        <v>87.1</v>
      </c>
      <c r="M37" s="85">
        <v>84.145141821388052</v>
      </c>
      <c r="N37" s="72">
        <f t="shared" si="6"/>
        <v>1.0144975630261843E-3</v>
      </c>
      <c r="O37" s="6"/>
      <c r="P37" s="25">
        <v>44348</v>
      </c>
      <c r="Q37" s="72">
        <f t="shared" si="7"/>
        <v>0.75225310505109011</v>
      </c>
      <c r="R37" s="72">
        <f t="shared" si="1"/>
        <v>8.28941880512436E-2</v>
      </c>
      <c r="S37" s="72">
        <f t="shared" si="2"/>
        <v>0.13226132828665518</v>
      </c>
      <c r="T37" s="72">
        <f t="shared" si="3"/>
        <v>-1.6338938605143614E-3</v>
      </c>
      <c r="U37" s="72"/>
      <c r="V37" s="72">
        <f t="shared" si="4"/>
        <v>3.4225272471525563E-2</v>
      </c>
      <c r="W37" s="74">
        <f t="shared" si="5"/>
        <v>1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/>
      <c r="L38" s="96">
        <v>88.8</v>
      </c>
      <c r="M38" s="85">
        <v>84.353117451148478</v>
      </c>
      <c r="N38" s="72">
        <f t="shared" si="6"/>
        <v>2.4716296777047564E-3</v>
      </c>
      <c r="O38" s="6"/>
      <c r="P38" s="25">
        <v>44378</v>
      </c>
      <c r="Q38" s="72">
        <f t="shared" si="7"/>
        <v>0.75176898878170495</v>
      </c>
      <c r="R38" s="72">
        <f t="shared" si="1"/>
        <v>8.2847765165110401E-2</v>
      </c>
      <c r="S38" s="72">
        <f t="shared" si="2"/>
        <v>0.13220042969736395</v>
      </c>
      <c r="T38" s="72">
        <f t="shared" si="3"/>
        <v>-1.6244273728326986E-3</v>
      </c>
      <c r="U38" s="72"/>
      <c r="V38" s="72">
        <f t="shared" si="4"/>
        <v>3.4807243728653396E-2</v>
      </c>
      <c r="W38" s="74">
        <f t="shared" si="5"/>
        <v>0.99999999999999989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/>
      <c r="L39" s="96">
        <v>90.5</v>
      </c>
      <c r="M39" s="85">
        <v>84.437572365535232</v>
      </c>
      <c r="N39" s="72">
        <f t="shared" si="6"/>
        <v>1.0012067951805648E-3</v>
      </c>
      <c r="O39" s="6"/>
      <c r="P39" s="25">
        <v>44409</v>
      </c>
      <c r="Q39" s="72">
        <f t="shared" si="7"/>
        <v>0.75101706539253732</v>
      </c>
      <c r="R39" s="72">
        <f t="shared" si="1"/>
        <v>8.2843799240862909E-2</v>
      </c>
      <c r="S39" s="72">
        <f t="shared" si="2"/>
        <v>0.13233313331380359</v>
      </c>
      <c r="T39" s="72">
        <f t="shared" si="3"/>
        <v>-1.6321156827735703E-3</v>
      </c>
      <c r="U39" s="72"/>
      <c r="V39" s="72">
        <f t="shared" si="4"/>
        <v>3.5438117735569832E-2</v>
      </c>
      <c r="W39" s="74">
        <f t="shared" si="5"/>
        <v>1.0000000000000002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/>
      <c r="L40" s="96">
        <v>104.8</v>
      </c>
      <c r="M40" s="85">
        <v>84.968209462268405</v>
      </c>
      <c r="N40" s="72">
        <f t="shared" si="6"/>
        <v>6.2843717774831998E-3</v>
      </c>
      <c r="O40" s="6"/>
      <c r="P40" s="25">
        <v>44440</v>
      </c>
      <c r="Q40" s="72">
        <f t="shared" si="7"/>
        <v>0.74632686987471919</v>
      </c>
      <c r="R40" s="72">
        <f t="shared" si="1"/>
        <v>8.2875272214048792E-2</v>
      </c>
      <c r="S40" s="72">
        <f t="shared" si="2"/>
        <v>0.13163833467743452</v>
      </c>
      <c r="T40" s="72">
        <f t="shared" si="3"/>
        <v>-1.6219229161739137E-3</v>
      </c>
      <c r="U40" s="72"/>
      <c r="V40" s="72">
        <f t="shared" si="4"/>
        <v>4.0781446149971472E-2</v>
      </c>
      <c r="W40" s="74">
        <f t="shared" si="5"/>
        <v>1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/>
      <c r="L41" s="96">
        <v>108.1</v>
      </c>
      <c r="M41" s="85">
        <v>86.578159043992486</v>
      </c>
      <c r="N41" s="72">
        <f t="shared" si="6"/>
        <v>1.89476698627975E-2</v>
      </c>
      <c r="O41" s="6"/>
      <c r="P41" s="25">
        <v>44470</v>
      </c>
      <c r="Q41" s="72">
        <f t="shared" si="7"/>
        <v>0.74980844223481946</v>
      </c>
      <c r="R41" s="72">
        <f t="shared" si="1"/>
        <v>8.118028277036321E-2</v>
      </c>
      <c r="S41" s="72">
        <f t="shared" si="2"/>
        <v>0.1293196666614439</v>
      </c>
      <c r="T41" s="72">
        <f t="shared" si="3"/>
        <v>-1.5917627216246615E-3</v>
      </c>
      <c r="U41" s="72"/>
      <c r="V41" s="72">
        <f t="shared" si="4"/>
        <v>4.1283371054998248E-2</v>
      </c>
      <c r="W41" s="74">
        <f t="shared" si="5"/>
        <v>1.0000000000000002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/>
      <c r="L42" s="96">
        <v>109</v>
      </c>
      <c r="M42" s="85">
        <v>86.692392090969634</v>
      </c>
      <c r="N42" s="72">
        <f t="shared" si="6"/>
        <v>1.3194210669125184E-3</v>
      </c>
      <c r="O42" s="6"/>
      <c r="P42" s="25">
        <v>44501</v>
      </c>
      <c r="Q42" s="72">
        <f t="shared" si="7"/>
        <v>0.74882043278047428</v>
      </c>
      <c r="R42" s="72">
        <f t="shared" si="1"/>
        <v>8.1303853159665262E-2</v>
      </c>
      <c r="S42" s="72">
        <f t="shared" si="2"/>
        <v>0.12992338586615904</v>
      </c>
      <c r="T42" s="72">
        <f t="shared" si="3"/>
        <v>-1.6199014280064328E-3</v>
      </c>
      <c r="U42" s="72"/>
      <c r="V42" s="72">
        <f t="shared" si="4"/>
        <v>4.1572229621707875E-2</v>
      </c>
      <c r="W42" s="74">
        <f t="shared" si="5"/>
        <v>1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/>
      <c r="L43" s="96">
        <v>133.4</v>
      </c>
      <c r="M43" s="85">
        <v>87.581074544887201</v>
      </c>
      <c r="N43" s="72">
        <f t="shared" si="6"/>
        <v>1.0250985495763532E-2</v>
      </c>
      <c r="O43" s="6"/>
      <c r="P43" s="25">
        <v>44531</v>
      </c>
      <c r="Q43" s="72">
        <f t="shared" si="7"/>
        <v>0.74122217501525478</v>
      </c>
      <c r="R43" s="72">
        <f t="shared" si="1"/>
        <v>8.1239535282965861E-2</v>
      </c>
      <c r="S43" s="72">
        <f t="shared" si="2"/>
        <v>0.129243612687861</v>
      </c>
      <c r="T43" s="72">
        <f t="shared" si="3"/>
        <v>-2.0673690932380665E-3</v>
      </c>
      <c r="U43" s="72"/>
      <c r="V43" s="72">
        <f t="shared" si="4"/>
        <v>5.0362046107156458E-2</v>
      </c>
      <c r="W43" s="74">
        <f t="shared" si="5"/>
        <v>1.0000000000000002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/>
      <c r="L44" s="96">
        <v>133.4</v>
      </c>
      <c r="M44" s="85">
        <v>86.896914816613787</v>
      </c>
      <c r="N44" s="72">
        <f t="shared" si="6"/>
        <v>-7.8117302377098685E-3</v>
      </c>
      <c r="O44" s="6"/>
      <c r="P44" s="25">
        <v>44562</v>
      </c>
      <c r="Q44" s="72">
        <f t="shared" si="7"/>
        <v>0.73907518028097952</v>
      </c>
      <c r="R44" s="72">
        <f t="shared" si="1"/>
        <v>8.2109150760560898E-2</v>
      </c>
      <c r="S44" s="72">
        <f t="shared" si="2"/>
        <v>0.13013246129090369</v>
      </c>
      <c r="T44" s="72">
        <f t="shared" si="3"/>
        <v>-2.0753506040735387E-3</v>
      </c>
      <c r="U44" s="72"/>
      <c r="V44" s="72">
        <f t="shared" si="4"/>
        <v>5.0758558271629506E-2</v>
      </c>
      <c r="W44" s="74">
        <f t="shared" si="5"/>
        <v>1.0000000000000002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/>
      <c r="L45" s="96">
        <v>137.6</v>
      </c>
      <c r="M45" s="85">
        <v>87.059906832019436</v>
      </c>
      <c r="N45" s="72">
        <f t="shared" si="6"/>
        <v>1.8756939271045159E-3</v>
      </c>
      <c r="O45" s="6"/>
      <c r="P45" s="25">
        <v>44593</v>
      </c>
      <c r="Q45" s="72">
        <f t="shared" si="7"/>
        <v>0.73769149682031698</v>
      </c>
      <c r="R45" s="72">
        <f t="shared" si="1"/>
        <v>8.1572815756798991E-2</v>
      </c>
      <c r="S45" s="72">
        <f t="shared" si="2"/>
        <v>0.13053120759213921</v>
      </c>
      <c r="T45" s="72">
        <f t="shared" si="3"/>
        <v>-2.0541527788474462E-3</v>
      </c>
      <c r="U45" s="72"/>
      <c r="V45" s="72">
        <f t="shared" si="4"/>
        <v>5.2258632609592334E-2</v>
      </c>
      <c r="W45" s="74">
        <f t="shared" si="5"/>
        <v>1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/>
      <c r="L46" s="96">
        <v>189.1</v>
      </c>
      <c r="M46" s="85">
        <v>89.150288392366107</v>
      </c>
      <c r="N46" s="72">
        <f t="shared" si="6"/>
        <v>2.4010840769448816E-2</v>
      </c>
      <c r="O46" s="6"/>
      <c r="P46" s="25">
        <v>44621</v>
      </c>
      <c r="Q46" s="72">
        <f t="shared" si="7"/>
        <v>0.72039422577402645</v>
      </c>
      <c r="R46" s="72">
        <f t="shared" si="1"/>
        <v>8.0781030416798294E-2</v>
      </c>
      <c r="S46" s="72">
        <f t="shared" si="2"/>
        <v>0.13085803724313325</v>
      </c>
      <c r="T46" s="72">
        <f t="shared" si="3"/>
        <v>-2.1669661661776517E-3</v>
      </c>
      <c r="U46" s="72"/>
      <c r="V46" s="72">
        <f t="shared" si="4"/>
        <v>7.0133672732219737E-2</v>
      </c>
      <c r="W46" s="74">
        <f t="shared" si="5"/>
        <v>1.0000000000000002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/>
      <c r="L47" s="96">
        <v>165.6</v>
      </c>
      <c r="M47" s="85">
        <v>88.953757062055544</v>
      </c>
      <c r="N47" s="72">
        <f t="shared" si="6"/>
        <v>-2.2044946107812047E-3</v>
      </c>
      <c r="O47" s="6"/>
      <c r="P47" s="25">
        <v>44652</v>
      </c>
      <c r="Q47" s="72">
        <f t="shared" si="7"/>
        <v>0.72718465759402429</v>
      </c>
      <c r="R47" s="72">
        <f t="shared" si="1"/>
        <v>8.1783329962090034E-2</v>
      </c>
      <c r="S47" s="72">
        <f t="shared" si="2"/>
        <v>0.13165011169670146</v>
      </c>
      <c r="T47" s="72">
        <f t="shared" si="3"/>
        <v>-2.1717537856941584E-3</v>
      </c>
      <c r="U47" s="72"/>
      <c r="V47" s="72">
        <f t="shared" si="4"/>
        <v>6.155365453287822E-2</v>
      </c>
      <c r="W47" s="74">
        <f t="shared" si="5"/>
        <v>0.99999999999999989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/>
      <c r="L48" s="96">
        <v>163.9</v>
      </c>
      <c r="M48" s="85">
        <v>88.988919137543476</v>
      </c>
      <c r="N48" s="72">
        <f t="shared" si="6"/>
        <v>3.9528488339612977E-4</v>
      </c>
      <c r="O48" s="6"/>
      <c r="P48" s="25">
        <v>44682</v>
      </c>
      <c r="Q48" s="72">
        <f t="shared" si="7"/>
        <v>0.72689732606924806</v>
      </c>
      <c r="R48" s="72">
        <f t="shared" si="1"/>
        <v>8.2275059989737179E-2</v>
      </c>
      <c r="S48" s="72">
        <f t="shared" si="2"/>
        <v>0.13172378359307016</v>
      </c>
      <c r="T48" s="72">
        <f t="shared" si="3"/>
        <v>-1.793860867088295E-3</v>
      </c>
      <c r="U48" s="72"/>
      <c r="V48" s="72">
        <f t="shared" si="4"/>
        <v>6.0897691215032954E-2</v>
      </c>
      <c r="W48" s="74">
        <f t="shared" si="5"/>
        <v>1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/>
      <c r="L49" s="96">
        <v>210.2</v>
      </c>
      <c r="M49" s="85">
        <v>90.884968549156127</v>
      </c>
      <c r="N49" s="72">
        <f t="shared" si="6"/>
        <v>2.1306578728999659E-2</v>
      </c>
      <c r="O49" s="6"/>
      <c r="P49" s="25">
        <v>44713</v>
      </c>
      <c r="Q49" s="72">
        <f t="shared" si="7"/>
        <v>0.71173273648531721</v>
      </c>
      <c r="R49" s="72">
        <f t="shared" si="1"/>
        <v>8.1878062802119414E-2</v>
      </c>
      <c r="S49" s="72">
        <f t="shared" si="2"/>
        <v>0.13143712089284362</v>
      </c>
      <c r="T49" s="72">
        <f t="shared" si="3"/>
        <v>-1.5192172329979204E-3</v>
      </c>
      <c r="U49" s="72"/>
      <c r="V49" s="72">
        <f t="shared" si="4"/>
        <v>7.6471297052717532E-2</v>
      </c>
      <c r="W49" s="74">
        <f t="shared" si="5"/>
        <v>0.99999999999999978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/>
      <c r="L50" s="96">
        <v>196.7</v>
      </c>
      <c r="M50" s="85">
        <v>90.912048131382988</v>
      </c>
      <c r="N50" s="72">
        <f t="shared" si="6"/>
        <v>2.9795446550884286E-4</v>
      </c>
      <c r="O50" s="6"/>
      <c r="P50" s="25">
        <v>44743</v>
      </c>
      <c r="Q50" s="72">
        <f t="shared" si="7"/>
        <v>0.71533586029304141</v>
      </c>
      <c r="R50" s="72">
        <f t="shared" si="1"/>
        <v>8.2586473365676483E-2</v>
      </c>
      <c r="S50" s="72">
        <f t="shared" si="2"/>
        <v>0.13164403389559778</v>
      </c>
      <c r="T50" s="72">
        <f t="shared" si="3"/>
        <v>-1.1050148556452689E-3</v>
      </c>
      <c r="U50" s="72"/>
      <c r="V50" s="72">
        <f t="shared" si="4"/>
        <v>7.1538647301329569E-2</v>
      </c>
      <c r="W50" s="74">
        <f t="shared" si="5"/>
        <v>0.99999999999999989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/>
      <c r="L51" s="96">
        <v>199.2</v>
      </c>
      <c r="M51" s="85">
        <v>91.209237246131281</v>
      </c>
      <c r="N51" s="72">
        <f t="shared" si="6"/>
        <v>3.2689739243230154E-3</v>
      </c>
      <c r="O51" s="6"/>
      <c r="P51" s="25">
        <v>44774</v>
      </c>
      <c r="Q51" s="72">
        <f t="shared" si="7"/>
        <v>0.71300506532657859</v>
      </c>
      <c r="R51" s="72">
        <f t="shared" si="1"/>
        <v>8.297475037846741E-2</v>
      </c>
      <c r="S51" s="72">
        <f t="shared" si="2"/>
        <v>0.13170561889127164</v>
      </c>
      <c r="T51" s="72">
        <f t="shared" si="3"/>
        <v>1.0274119608430656E-4</v>
      </c>
      <c r="U51" s="72"/>
      <c r="V51" s="72">
        <f t="shared" si="4"/>
        <v>7.2211824207598169E-2</v>
      </c>
      <c r="W51" s="74">
        <f t="shared" si="5"/>
        <v>1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/>
      <c r="L52" s="96">
        <v>240</v>
      </c>
      <c r="M52" s="85">
        <v>92.931156808787733</v>
      </c>
      <c r="N52" s="72">
        <f t="shared" si="6"/>
        <v>1.887878481002736E-2</v>
      </c>
      <c r="O52" s="6"/>
      <c r="P52" s="25">
        <v>44805</v>
      </c>
      <c r="Q52" s="72">
        <f t="shared" si="7"/>
        <v>0.69979380860258089</v>
      </c>
      <c r="R52" s="72">
        <f t="shared" si="1"/>
        <v>8.2369253953642349E-2</v>
      </c>
      <c r="S52" s="72">
        <f t="shared" si="2"/>
        <v>0.13046883512911767</v>
      </c>
      <c r="T52" s="72">
        <f t="shared" si="3"/>
        <v>1.9779664736213742E-3</v>
      </c>
      <c r="U52" s="72"/>
      <c r="V52" s="72">
        <f t="shared" si="4"/>
        <v>8.5390135841037759E-2</v>
      </c>
      <c r="W52" s="74">
        <f t="shared" si="5"/>
        <v>1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/>
      <c r="L53" s="96">
        <v>235.8</v>
      </c>
      <c r="M53" s="85">
        <v>94.702730559175023</v>
      </c>
      <c r="N53" s="72">
        <f t="shared" si="6"/>
        <v>1.9063291701322704E-2</v>
      </c>
      <c r="O53" s="6"/>
      <c r="P53" s="25">
        <v>44835</v>
      </c>
      <c r="Q53" s="72">
        <f t="shared" si="7"/>
        <v>0.70318386094812635</v>
      </c>
      <c r="R53" s="72">
        <f t="shared" si="1"/>
        <v>8.0828398613129473E-2</v>
      </c>
      <c r="S53" s="72">
        <f t="shared" si="2"/>
        <v>0.12885494662245106</v>
      </c>
      <c r="T53" s="72">
        <f t="shared" si="3"/>
        <v>4.8063974609148475E-3</v>
      </c>
      <c r="U53" s="72"/>
      <c r="V53" s="72">
        <f t="shared" si="4"/>
        <v>8.2326396355378306E-2</v>
      </c>
      <c r="W53" s="74">
        <f t="shared" si="5"/>
        <v>1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/>
      <c r="L54" s="96">
        <v>320.8</v>
      </c>
      <c r="M54" s="85">
        <v>98.050384830269408</v>
      </c>
      <c r="N54" s="72">
        <f t="shared" si="6"/>
        <v>3.5349078651988775E-2</v>
      </c>
      <c r="O54" s="6"/>
      <c r="P54" s="25">
        <v>44866</v>
      </c>
      <c r="Q54" s="72">
        <f t="shared" si="7"/>
        <v>0.67917562824671918</v>
      </c>
      <c r="R54" s="72">
        <f t="shared" si="1"/>
        <v>7.9087914721498495E-2</v>
      </c>
      <c r="S54" s="72">
        <f t="shared" si="2"/>
        <v>0.12456963209211547</v>
      </c>
      <c r="T54" s="72">
        <f t="shared" si="3"/>
        <v>8.9878497077315479E-3</v>
      </c>
      <c r="U54" s="72"/>
      <c r="V54" s="72">
        <f t="shared" si="4"/>
        <v>0.10817897523193534</v>
      </c>
      <c r="W54" s="74">
        <f t="shared" si="5"/>
        <v>1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/>
      <c r="L55" s="96">
        <v>344.1</v>
      </c>
      <c r="M55" s="85">
        <v>99.412390479186314</v>
      </c>
      <c r="N55" s="72">
        <f t="shared" si="6"/>
        <v>1.3890875097273936E-2</v>
      </c>
      <c r="O55" s="6"/>
      <c r="P55" s="25">
        <v>44896</v>
      </c>
      <c r="Q55" s="72">
        <f t="shared" si="7"/>
        <v>0.66987054024088954</v>
      </c>
      <c r="R55" s="72">
        <f t="shared" si="1"/>
        <v>7.8808534538648667E-2</v>
      </c>
      <c r="S55" s="72">
        <f t="shared" si="2"/>
        <v>0.12500068354846891</v>
      </c>
      <c r="T55" s="72">
        <f t="shared" si="3"/>
        <v>1.1873887661843351E-2</v>
      </c>
      <c r="U55" s="72"/>
      <c r="V55" s="72">
        <f t="shared" si="4"/>
        <v>0.11444635401014952</v>
      </c>
      <c r="W55" s="74">
        <f t="shared" si="5"/>
        <v>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/>
      <c r="L56" s="96">
        <v>315.8</v>
      </c>
      <c r="M56" s="85">
        <v>97.881702090266089</v>
      </c>
      <c r="N56" s="72">
        <f t="shared" si="6"/>
        <v>-1.5397360243949665E-2</v>
      </c>
      <c r="O56" s="6"/>
      <c r="P56" s="25">
        <v>44927</v>
      </c>
      <c r="Q56" s="72">
        <f t="shared" si="7"/>
        <v>0.67266855737205677</v>
      </c>
      <c r="R56" s="72">
        <f t="shared" si="1"/>
        <v>7.93603335841047E-2</v>
      </c>
      <c r="S56" s="72">
        <f t="shared" si="2"/>
        <v>0.12729827657039808</v>
      </c>
      <c r="T56" s="72">
        <f t="shared" si="3"/>
        <v>1.3996415837594816E-2</v>
      </c>
      <c r="U56" s="72"/>
      <c r="V56" s="72">
        <f t="shared" si="4"/>
        <v>0.10667641663584577</v>
      </c>
      <c r="W56" s="74">
        <f t="shared" si="5"/>
        <v>1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/>
      <c r="L57" s="96">
        <v>282.60000000000002</v>
      </c>
      <c r="M57" s="85">
        <v>96.90704177863411</v>
      </c>
      <c r="N57" s="72">
        <f t="shared" si="6"/>
        <v>-9.9575333368554508E-3</v>
      </c>
      <c r="O57" s="6"/>
      <c r="P57" s="25">
        <v>44958</v>
      </c>
      <c r="Q57" s="72">
        <f t="shared" si="7"/>
        <v>0.67943404452056477</v>
      </c>
      <c r="R57" s="72">
        <f t="shared" si="1"/>
        <v>7.9677288591800552E-2</v>
      </c>
      <c r="S57" s="72">
        <f t="shared" si="2"/>
        <v>0.12869402293747242</v>
      </c>
      <c r="T57" s="72">
        <f t="shared" si="3"/>
        <v>1.5772978809146999E-2</v>
      </c>
      <c r="U57" s="72"/>
      <c r="V57" s="72">
        <f t="shared" si="4"/>
        <v>9.64216651410153E-2</v>
      </c>
      <c r="W57" s="74">
        <f t="shared" si="5"/>
        <v>1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/>
      <c r="L58" s="96">
        <v>310</v>
      </c>
      <c r="M58" s="85">
        <v>98.202291952892594</v>
      </c>
      <c r="N58" s="72">
        <f t="shared" si="6"/>
        <v>1.336590355546341E-2</v>
      </c>
      <c r="O58" s="6"/>
      <c r="P58" s="25">
        <v>44986</v>
      </c>
      <c r="Q58" s="72">
        <f t="shared" si="7"/>
        <v>0.67047257277625394</v>
      </c>
      <c r="R58" s="72">
        <f t="shared" si="1"/>
        <v>7.896557523918403E-2</v>
      </c>
      <c r="S58" s="72">
        <f t="shared" si="2"/>
        <v>0.12870507306934492</v>
      </c>
      <c r="T58" s="72">
        <f t="shared" si="3"/>
        <v>1.7481445473073294E-2</v>
      </c>
      <c r="U58" s="72"/>
      <c r="V58" s="72">
        <f t="shared" si="4"/>
        <v>0.10437533344214384</v>
      </c>
      <c r="W58" s="74">
        <f t="shared" si="5"/>
        <v>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/>
      <c r="L59" s="96">
        <v>300.89999999999998</v>
      </c>
      <c r="M59" s="85">
        <v>99.020697117240104</v>
      </c>
      <c r="N59" s="72">
        <f t="shared" si="6"/>
        <v>8.3338703005026993E-3</v>
      </c>
      <c r="O59" s="6"/>
      <c r="P59" s="25">
        <v>45017</v>
      </c>
      <c r="Q59" s="72">
        <f t="shared" si="7"/>
        <v>0.67427168315100128</v>
      </c>
      <c r="R59" s="72">
        <f t="shared" si="1"/>
        <v>7.9052996076990775E-2</v>
      </c>
      <c r="S59" s="72">
        <f t="shared" si="2"/>
        <v>0.12730245602762041</v>
      </c>
      <c r="T59" s="72">
        <f t="shared" si="3"/>
        <v>1.8898790285807661E-2</v>
      </c>
      <c r="U59" s="72"/>
      <c r="V59" s="72">
        <f t="shared" si="4"/>
        <v>0.10047407445858002</v>
      </c>
      <c r="W59" s="74">
        <f t="shared" si="5"/>
        <v>1.0000000000000002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/>
      <c r="L60" s="96">
        <v>294.2</v>
      </c>
      <c r="M60" s="85">
        <v>98.984036398499683</v>
      </c>
      <c r="N60" s="72">
        <f t="shared" si="6"/>
        <v>-3.7023288875670524E-4</v>
      </c>
      <c r="O60" s="6"/>
      <c r="P60" s="25">
        <v>45047</v>
      </c>
      <c r="Q60" s="72">
        <f t="shared" si="7"/>
        <v>0.67452141316232461</v>
      </c>
      <c r="R60" s="72">
        <f t="shared" si="1"/>
        <v>7.8947666808539027E-2</v>
      </c>
      <c r="S60" s="72">
        <f t="shared" si="2"/>
        <v>0.12791459885095544</v>
      </c>
      <c r="T60" s="72">
        <f t="shared" si="3"/>
        <v>2.0343072098844131E-2</v>
      </c>
      <c r="U60" s="72"/>
      <c r="V60" s="72">
        <f t="shared" si="4"/>
        <v>9.8273249079336975E-2</v>
      </c>
      <c r="W60" s="74">
        <f t="shared" si="5"/>
        <v>1.0000000000000002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/>
      <c r="L61" s="96">
        <v>276.8</v>
      </c>
      <c r="M61" s="85">
        <v>98.576719677962231</v>
      </c>
      <c r="N61" s="72">
        <f t="shared" si="6"/>
        <v>-4.1149738418186921E-3</v>
      </c>
      <c r="O61" s="6"/>
      <c r="P61" s="25">
        <v>45078</v>
      </c>
      <c r="Q61" s="72">
        <f t="shared" si="7"/>
        <v>0.67730852000498598</v>
      </c>
      <c r="R61" s="72">
        <f t="shared" si="1"/>
        <v>7.9476623225474108E-2</v>
      </c>
      <c r="S61" s="72">
        <f t="shared" si="2"/>
        <v>0.12855660467863686</v>
      </c>
      <c r="T61" s="72">
        <f t="shared" si="3"/>
        <v>2.181517416901874E-2</v>
      </c>
      <c r="U61" s="72"/>
      <c r="V61" s="72">
        <f t="shared" si="4"/>
        <v>9.2843077921884343E-2</v>
      </c>
      <c r="W61" s="74">
        <f t="shared" si="5"/>
        <v>1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/>
      <c r="L62" s="96">
        <v>162.9</v>
      </c>
      <c r="M62" s="85">
        <v>95.32366256366538</v>
      </c>
      <c r="N62" s="72">
        <f t="shared" si="6"/>
        <v>-3.3000257311505021E-2</v>
      </c>
      <c r="O62" s="6"/>
      <c r="P62" s="25">
        <v>45108</v>
      </c>
      <c r="Q62" s="72">
        <f t="shared" si="7"/>
        <v>0.7064869129498893</v>
      </c>
      <c r="R62" s="72">
        <f t="shared" si="1"/>
        <v>8.1070661307322475E-2</v>
      </c>
      <c r="S62" s="72">
        <f t="shared" si="2"/>
        <v>0.13259177020115734</v>
      </c>
      <c r="T62" s="72">
        <f t="shared" si="3"/>
        <v>2.3346788709671613E-2</v>
      </c>
      <c r="U62" s="72"/>
      <c r="V62" s="72">
        <f t="shared" si="4"/>
        <v>5.6503866831959203E-2</v>
      </c>
      <c r="W62" s="74">
        <f t="shared" si="5"/>
        <v>0.99999999999999989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/>
      <c r="L63" s="96">
        <v>161.19999999999999</v>
      </c>
      <c r="M63" s="85">
        <v>95.470190210099958</v>
      </c>
      <c r="N63" s="72">
        <f t="shared" si="6"/>
        <v>1.5371592162303216E-3</v>
      </c>
      <c r="O63" s="6"/>
      <c r="P63" s="25">
        <v>45139</v>
      </c>
      <c r="Q63" s="72">
        <f t="shared" si="7"/>
        <v>0.70540259684699302</v>
      </c>
      <c r="R63" s="72">
        <f t="shared" si="1"/>
        <v>8.1225359002647962E-2</v>
      </c>
      <c r="S63" s="72">
        <f t="shared" si="2"/>
        <v>0.13309121491196932</v>
      </c>
      <c r="T63" s="72">
        <f t="shared" si="3"/>
        <v>2.4452445411975016E-2</v>
      </c>
      <c r="U63" s="72"/>
      <c r="V63" s="72">
        <f t="shared" si="4"/>
        <v>5.5828383826414703E-2</v>
      </c>
      <c r="W63" s="74">
        <f t="shared" si="5"/>
        <v>1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/>
      <c r="L64" s="96">
        <v>144.5</v>
      </c>
      <c r="M64" s="85">
        <v>95.295943059635746</v>
      </c>
      <c r="N64" s="72">
        <f t="shared" si="6"/>
        <v>-1.8251472012441594E-3</v>
      </c>
      <c r="O64" s="6"/>
      <c r="P64" s="25">
        <v>45170</v>
      </c>
      <c r="Q64" s="72">
        <f t="shared" si="7"/>
        <v>0.70669241452951204</v>
      </c>
      <c r="R64" s="72">
        <f t="shared" si="1"/>
        <v>8.2841963742305777E-2</v>
      </c>
      <c r="S64" s="72">
        <f t="shared" si="2"/>
        <v>0.1347430338984435</v>
      </c>
      <c r="T64" s="72">
        <f t="shared" si="3"/>
        <v>2.5586407833563512E-2</v>
      </c>
      <c r="U64" s="72"/>
      <c r="V64" s="72">
        <f t="shared" si="4"/>
        <v>5.0136179996175062E-2</v>
      </c>
      <c r="W64" s="74">
        <f t="shared" si="5"/>
        <v>0.99999999999999978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/>
      <c r="L65" s="96">
        <v>134.5</v>
      </c>
      <c r="M65" s="85">
        <v>96.492051393871435</v>
      </c>
      <c r="N65" s="72">
        <f t="shared" si="6"/>
        <v>1.2551513693370708E-2</v>
      </c>
      <c r="O65" s="6"/>
      <c r="P65" s="25">
        <v>45200</v>
      </c>
      <c r="Q65" s="72">
        <f t="shared" si="7"/>
        <v>0.71410756281136456</v>
      </c>
      <c r="R65" s="72">
        <f t="shared" si="1"/>
        <v>8.1262722921497749E-2</v>
      </c>
      <c r="S65" s="72">
        <f t="shared" si="2"/>
        <v>0.13272501807438664</v>
      </c>
      <c r="T65" s="72">
        <f t="shared" si="3"/>
        <v>2.5816623110612984E-2</v>
      </c>
      <c r="U65" s="72"/>
      <c r="V65" s="72">
        <f t="shared" si="4"/>
        <v>4.6088073082138206E-2</v>
      </c>
      <c r="W65" s="74">
        <f t="shared" si="5"/>
        <v>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/>
      <c r="L66" s="96">
        <v>137</v>
      </c>
      <c r="M66" s="85">
        <v>96.592468376695308</v>
      </c>
      <c r="N66" s="72">
        <f t="shared" si="6"/>
        <v>1.0406762150176885E-3</v>
      </c>
      <c r="O66" s="6"/>
      <c r="P66" s="25">
        <v>45231</v>
      </c>
      <c r="Q66" s="72">
        <f t="shared" si="7"/>
        <v>0.71336518063525556</v>
      </c>
      <c r="R66" s="72">
        <f t="shared" si="1"/>
        <v>8.0971331246552702E-2</v>
      </c>
      <c r="S66" s="72">
        <f t="shared" si="2"/>
        <v>0.13223964827868118</v>
      </c>
      <c r="T66" s="72">
        <f t="shared" si="3"/>
        <v>2.6527914597855633E-2</v>
      </c>
      <c r="U66" s="72"/>
      <c r="V66" s="72">
        <f t="shared" si="4"/>
        <v>4.6895925241654958E-2</v>
      </c>
      <c r="W66" s="74">
        <f t="shared" si="5"/>
        <v>1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/>
      <c r="L67" s="97">
        <v>143.69999999999999</v>
      </c>
      <c r="M67" s="86">
        <v>96.85903811179692</v>
      </c>
      <c r="N67" s="73">
        <f t="shared" si="6"/>
        <v>2.7597362359768063E-3</v>
      </c>
      <c r="O67" s="6"/>
      <c r="P67" s="25">
        <v>45261</v>
      </c>
      <c r="Q67" s="72">
        <f t="shared" si="7"/>
        <v>0.71140189903614282</v>
      </c>
      <c r="R67" s="72">
        <f t="shared" si="1"/>
        <v>8.0954828681001303E-2</v>
      </c>
      <c r="S67" s="72">
        <f t="shared" si="2"/>
        <v>0.13176022826263561</v>
      </c>
      <c r="T67" s="72">
        <f t="shared" si="3"/>
        <v>2.6829044519972402E-2</v>
      </c>
      <c r="U67" s="72"/>
      <c r="V67" s="72">
        <f t="shared" si="4"/>
        <v>4.9053999500248011E-2</v>
      </c>
      <c r="W67" s="74">
        <f t="shared" si="5"/>
        <v>1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/>
      <c r="L68" s="87" cm="1">
        <f t="array" ref="L68">IF(L295="","",L295*LOOKUP($F68,_xlfn._xlws.FILTER($F$280:$F$289,L$280:L$289&lt;&gt;""),_xlfn._xlws.FILTER(L$280:L$289,L$280:L$289&lt;&gt;"")))</f>
        <v>147.80000000000001</v>
      </c>
      <c r="M68" s="99">
        <f>IF(U295="","",U295)</f>
        <v>97.098971630561863</v>
      </c>
      <c r="N68" s="72">
        <f t="shared" si="6"/>
        <v>2.4771412502362367E-3</v>
      </c>
      <c r="O68" s="6"/>
      <c r="P68" s="25">
        <v>45292</v>
      </c>
      <c r="Q68" s="72">
        <f t="shared" si="7"/>
        <v>0.71143002738970307</v>
      </c>
      <c r="R68" s="72">
        <f t="shared" si="1"/>
        <v>8.0480344886509819E-2</v>
      </c>
      <c r="S68" s="72">
        <f t="shared" si="2"/>
        <v>0.13108906856971234</v>
      </c>
      <c r="T68" s="72">
        <f t="shared" si="3"/>
        <v>2.6671639305537512E-2</v>
      </c>
      <c r="U68" s="72"/>
      <c r="V68" s="72">
        <f t="shared" si="4"/>
        <v>5.032891984853731E-2</v>
      </c>
      <c r="W68" s="74">
        <f t="shared" si="5"/>
        <v>1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/>
      <c r="L69" s="87" cm="1">
        <f t="array" ref="L69">IF(L296="","",L296*LOOKUP($F69,_xlfn._xlws.FILTER($F$280:$F$289,L$280:L$289&lt;&gt;""),_xlfn._xlws.FILTER(L$280:L$289,L$280:L$289&lt;&gt;"")))</f>
        <v>150.30000000000001</v>
      </c>
      <c r="M69" s="100">
        <f t="shared" ref="M69:M132" si="8">IF(U296="","",U296)</f>
        <v>97.089669721899355</v>
      </c>
      <c r="N69" s="72">
        <f t="shared" si="6"/>
        <v>-9.5798220169585058E-5</v>
      </c>
      <c r="O69" s="6"/>
      <c r="P69" s="25">
        <v>45323</v>
      </c>
      <c r="Q69" s="72">
        <f t="shared" si="7"/>
        <v>0.71149818764973383</v>
      </c>
      <c r="R69" s="72">
        <f t="shared" si="1"/>
        <v>8.0076351890281158E-2</v>
      </c>
      <c r="S69" s="72">
        <f t="shared" si="2"/>
        <v>0.13087122079346211</v>
      </c>
      <c r="T69" s="72">
        <f t="shared" si="3"/>
        <v>2.6369115294189643E-2</v>
      </c>
      <c r="U69" s="72"/>
      <c r="V69" s="72">
        <f t="shared" si="4"/>
        <v>5.1185124372333364E-2</v>
      </c>
      <c r="W69" s="74">
        <f t="shared" si="5"/>
        <v>1.0000000000000002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/>
      <c r="L70" s="87" cm="1">
        <f t="array" ref="L70">IF(L297="","",L297*LOOKUP($F70,_xlfn._xlws.FILTER($F$280:$F$289,L$280:L$289&lt;&gt;""),_xlfn._xlws.FILTER(L$280:L$289,L$280:L$289&lt;&gt;"")))</f>
        <v>166.1</v>
      </c>
      <c r="M70" s="100">
        <f t="shared" si="8"/>
        <v>97.573363591050892</v>
      </c>
      <c r="N70" s="72">
        <f t="shared" si="6"/>
        <v>4.9819292880182164E-3</v>
      </c>
      <c r="O70" s="6"/>
      <c r="P70" s="25">
        <v>45352</v>
      </c>
      <c r="Q70" s="72">
        <f t="shared" si="7"/>
        <v>0.70797112556421427</v>
      </c>
      <c r="R70" s="72">
        <f t="shared" si="1"/>
        <v>8.0430443059619869E-2</v>
      </c>
      <c r="S70" s="72">
        <f t="shared" si="2"/>
        <v>0.12919076965947621</v>
      </c>
      <c r="T70" s="72">
        <f t="shared" si="3"/>
        <v>2.6122209198110192E-2</v>
      </c>
      <c r="U70" s="72"/>
      <c r="V70" s="72">
        <f t="shared" si="4"/>
        <v>5.6285452518579526E-2</v>
      </c>
      <c r="W70" s="74">
        <f t="shared" si="5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/>
      <c r="L71" s="87" cm="1">
        <f t="array" ref="L71">IF(L298="","",L298*LOOKUP($F71,_xlfn._xlws.FILTER($F$280:$F$289,L$280:L$289&lt;&gt;""),_xlfn._xlws.FILTER(L$280:L$289,L$280:L$289&lt;&gt;"")))</f>
        <v>162</v>
      </c>
      <c r="M71" s="100">
        <f t="shared" si="8"/>
        <v>98.244029524291193</v>
      </c>
      <c r="N71" s="72">
        <f t="shared" si="6"/>
        <v>6.8734530465834887E-3</v>
      </c>
      <c r="O71" s="6"/>
      <c r="P71" s="25">
        <v>45383</v>
      </c>
      <c r="Q71" s="72">
        <f t="shared" si="7"/>
        <v>0.71078734009100109</v>
      </c>
      <c r="R71" s="72">
        <f t="shared" si="1"/>
        <v>8.0288248253155906E-2</v>
      </c>
      <c r="S71" s="72">
        <f t="shared" si="2"/>
        <v>0.12853654465239278</v>
      </c>
      <c r="T71" s="72">
        <f t="shared" si="3"/>
        <v>2.5866510377718113E-2</v>
      </c>
      <c r="U71" s="72"/>
      <c r="V71" s="72">
        <f t="shared" si="4"/>
        <v>5.452135662573214E-2</v>
      </c>
      <c r="W71" s="74">
        <f t="shared" si="5"/>
        <v>1.0000000000000002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/>
      <c r="L72" s="87" cm="1">
        <f t="array" ref="L72">IF(L299="","",L299*LOOKUP($F72,_xlfn._xlws.FILTER($F$280:$F$289,L$280:L$289&lt;&gt;""),_xlfn._xlws.FILTER(L$280:L$289,L$280:L$289&lt;&gt;"")))</f>
        <v>161.1</v>
      </c>
      <c r="M72" s="100">
        <f t="shared" si="8"/>
        <v>98.181306317945925</v>
      </c>
      <c r="N72" s="72">
        <f t="shared" si="6"/>
        <v>-6.3844293285786335E-4</v>
      </c>
      <c r="O72" s="6"/>
      <c r="P72" s="25">
        <v>45413</v>
      </c>
      <c r="Q72" s="72">
        <f t="shared" si="7"/>
        <v>0.71124142715372318</v>
      </c>
      <c r="R72" s="72">
        <f t="shared" si="1"/>
        <v>8.0339540464994835E-2</v>
      </c>
      <c r="S72" s="72">
        <f t="shared" si="2"/>
        <v>0.1282768924077311</v>
      </c>
      <c r="T72" s="72">
        <f t="shared" si="3"/>
        <v>2.5889042266700781E-2</v>
      </c>
      <c r="U72" s="72"/>
      <c r="V72" s="72">
        <f t="shared" si="4"/>
        <v>5.4253097706850197E-2</v>
      </c>
      <c r="W72" s="74">
        <f t="shared" si="5"/>
        <v>1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/>
      <c r="L73" s="87" cm="1">
        <f t="array" ref="L73">IF(L300="","",L300*LOOKUP($F73,_xlfn._xlws.FILTER($F$280:$F$289,L$280:L$289&lt;&gt;""),_xlfn._xlws.FILTER(L$280:L$289,L$280:L$289&lt;&gt;"")))</f>
        <v>127.9</v>
      </c>
      <c r="M73" s="100">
        <f t="shared" si="8"/>
        <v>97.098083734511718</v>
      </c>
      <c r="N73" s="72">
        <f t="shared" si="6"/>
        <v>-1.1032880128181932E-2</v>
      </c>
      <c r="O73" s="6"/>
      <c r="P73" s="25">
        <v>45444</v>
      </c>
      <c r="Q73" s="72">
        <f t="shared" si="7"/>
        <v>0.71917600986159036</v>
      </c>
      <c r="R73" s="72">
        <f t="shared" si="1"/>
        <v>8.1304416689834486E-2</v>
      </c>
      <c r="S73" s="72">
        <f t="shared" si="2"/>
        <v>0.13016871883828784</v>
      </c>
      <c r="T73" s="72">
        <f t="shared" si="3"/>
        <v>2.5797893099786535E-2</v>
      </c>
      <c r="U73" s="72"/>
      <c r="V73" s="72">
        <f t="shared" si="4"/>
        <v>4.3552961510500927E-2</v>
      </c>
      <c r="W73" s="74">
        <f t="shared" si="5"/>
        <v>1.0000000000000002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/>
      <c r="L74" s="87" cm="1">
        <f t="array" ref="L74">IF(L301="","",L301*LOOKUP($F74,_xlfn._xlws.FILTER($F$280:$F$289,L$280:L$289&lt;&gt;""),_xlfn._xlws.FILTER(L$280:L$289,L$280:L$289&lt;&gt;"")))</f>
        <v>127.9</v>
      </c>
      <c r="M74" s="100">
        <f t="shared" si="8"/>
        <v>97.500858268065102</v>
      </c>
      <c r="N74" s="72">
        <f t="shared" si="6"/>
        <v>4.1481203136271017E-3</v>
      </c>
      <c r="O74" s="6"/>
      <c r="P74" s="25">
        <v>45474</v>
      </c>
      <c r="Q74" s="72">
        <f t="shared" si="7"/>
        <v>0.72035530006154758</v>
      </c>
      <c r="R74" s="72">
        <f t="shared" si="1"/>
        <v>8.0968549405281531E-2</v>
      </c>
      <c r="S74" s="72">
        <f t="shared" si="2"/>
        <v>0.13020458234779395</v>
      </c>
      <c r="T74" s="72">
        <f t="shared" si="3"/>
        <v>2.5098523283497522E-2</v>
      </c>
      <c r="U74" s="72"/>
      <c r="V74" s="72">
        <f t="shared" si="4"/>
        <v>4.3373044901879584E-2</v>
      </c>
      <c r="W74" s="74">
        <f t="shared" si="5"/>
        <v>1.0000000000000002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/>
      <c r="L75" s="87" cm="1">
        <f t="array" ref="L75">IF(L302="","",L302*LOOKUP($F75,_xlfn._xlws.FILTER($F$280:$F$289,L$280:L$289&lt;&gt;""),_xlfn._xlws.FILTER(L$280:L$289,L$280:L$289&lt;&gt;"")))</f>
        <v>129.6</v>
      </c>
      <c r="M75" s="100">
        <f t="shared" si="8"/>
        <v>97.500120861685275</v>
      </c>
      <c r="N75" s="72">
        <f t="shared" si="6"/>
        <v>-7.5630757813138771E-6</v>
      </c>
      <c r="O75" s="6"/>
      <c r="P75" s="25">
        <v>45505</v>
      </c>
      <c r="Q75" s="72">
        <f t="shared" si="7"/>
        <v>0.72036074820447615</v>
      </c>
      <c r="R75" s="72">
        <f t="shared" si="1"/>
        <v>8.0969161781188029E-2</v>
      </c>
      <c r="S75" s="72">
        <f t="shared" si="2"/>
        <v>0.13020556710236508</v>
      </c>
      <c r="T75" s="72">
        <f t="shared" si="3"/>
        <v>2.4514646971681594E-2</v>
      </c>
      <c r="U75" s="72"/>
      <c r="V75" s="72">
        <f t="shared" si="4"/>
        <v>4.3949875940289179E-2</v>
      </c>
      <c r="W75" s="74">
        <f t="shared" si="5"/>
        <v>1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/>
      <c r="L76" s="87" cm="1">
        <f t="array" ref="L76">IF(L303="","",L303*LOOKUP($F76,_xlfn._xlws.FILTER($F$280:$F$289,L$280:L$289&lt;&gt;""),_xlfn._xlws.FILTER(L$280:L$289,L$280:L$289&lt;&gt;"")))</f>
        <v>130.4</v>
      </c>
      <c r="M76" s="100">
        <f t="shared" si="8"/>
        <v>97.595967939114445</v>
      </c>
      <c r="N76" s="72">
        <f t="shared" si="6"/>
        <v>9.8304572940111079E-4</v>
      </c>
      <c r="O76" s="6"/>
      <c r="P76" s="25">
        <v>45536</v>
      </c>
      <c r="Q76" s="72">
        <f t="shared" si="7"/>
        <v>0.71965329610509066</v>
      </c>
      <c r="R76" s="72">
        <f t="shared" si="1"/>
        <v>8.1777040496128481E-2</v>
      </c>
      <c r="S76" s="72">
        <f t="shared" si="2"/>
        <v>0.13030690657699043</v>
      </c>
      <c r="T76" s="72">
        <f t="shared" si="3"/>
        <v>2.4085014092330569E-2</v>
      </c>
      <c r="U76" s="72"/>
      <c r="V76" s="72">
        <f t="shared" si="4"/>
        <v>4.4177742729460019E-2</v>
      </c>
      <c r="W76" s="74">
        <f t="shared" si="5"/>
        <v>1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/>
      <c r="L77" s="87" cm="1">
        <f t="array" ref="L77">IF(L304="","",L304*LOOKUP($F77,_xlfn._xlws.FILTER($F$280:$F$289,L$280:L$289&lt;&gt;""),_xlfn._xlws.FILTER(L$280:L$289,L$280:L$289&lt;&gt;"")))</f>
        <v>153.4</v>
      </c>
      <c r="M77" s="100">
        <f t="shared" si="8"/>
        <v>100.56550833077058</v>
      </c>
      <c r="N77" s="72">
        <f t="shared" si="6"/>
        <v>3.0426875765079631E-2</v>
      </c>
      <c r="O77" s="6"/>
      <c r="P77" s="25">
        <v>45566</v>
      </c>
      <c r="Q77" s="72">
        <f t="shared" si="7"/>
        <v>0.72139576632924296</v>
      </c>
      <c r="R77" s="72">
        <f t="shared" si="1"/>
        <v>7.9031065569540149E-2</v>
      </c>
      <c r="S77" s="72">
        <f t="shared" si="2"/>
        <v>0.12668159327369846</v>
      </c>
      <c r="T77" s="72">
        <f t="shared" si="3"/>
        <v>2.2456332428351645E-2</v>
      </c>
      <c r="U77" s="72"/>
      <c r="V77" s="72">
        <f t="shared" si="4"/>
        <v>5.0435242399166837E-2</v>
      </c>
      <c r="W77" s="74">
        <f t="shared" si="5"/>
        <v>1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/>
      <c r="L78" s="87" cm="1">
        <f t="array" ref="L78">IF(L305="","",L305*LOOKUP($F78,_xlfn._xlws.FILTER($F$280:$F$289,L$280:L$289&lt;&gt;""),_xlfn._xlws.FILTER(L$280:L$289,L$280:L$289&lt;&gt;"")))</f>
        <v>136.4</v>
      </c>
      <c r="M78" s="100">
        <f t="shared" si="8"/>
        <v>99.895858939881393</v>
      </c>
      <c r="N78" s="72">
        <f t="shared" si="6"/>
        <v>-6.6588376273766237E-3</v>
      </c>
      <c r="O78" s="6"/>
      <c r="P78" s="25">
        <v>45597</v>
      </c>
      <c r="Q78" s="72">
        <f t="shared" si="7"/>
        <v>0.72623162479864301</v>
      </c>
      <c r="R78" s="72">
        <f t="shared" si="1"/>
        <v>7.9294089418624189E-2</v>
      </c>
      <c r="S78" s="72">
        <f t="shared" si="2"/>
        <v>0.12741883282456704</v>
      </c>
      <c r="T78" s="72">
        <f t="shared" si="3"/>
        <v>2.1908890192684747E-2</v>
      </c>
      <c r="U78" s="72"/>
      <c r="V78" s="72">
        <f t="shared" si="4"/>
        <v>4.5146562765481138E-2</v>
      </c>
      <c r="W78" s="74">
        <f t="shared" si="5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/>
      <c r="L79" s="87" cm="1">
        <f t="array" ref="L79">IF(L306="","",L306*LOOKUP($F79,_xlfn._xlws.FILTER($F$280:$F$289,L$280:L$289&lt;&gt;""),_xlfn._xlws.FILTER(L$280:L$289,L$280:L$289&lt;&gt;"")))</f>
        <v>162.80000000000001</v>
      </c>
      <c r="M79" s="100">
        <f t="shared" si="8"/>
        <v>100.57710993321693</v>
      </c>
      <c r="N79" s="72">
        <f t="shared" si="6"/>
        <v>6.81961194953562E-3</v>
      </c>
      <c r="O79" s="6"/>
      <c r="P79" s="25">
        <v>45627</v>
      </c>
      <c r="Q79" s="72">
        <f t="shared" si="7"/>
        <v>0.72131255309222519</v>
      </c>
      <c r="R79" s="72">
        <f t="shared" si="1"/>
        <v>7.9220663348841466E-2</v>
      </c>
      <c r="S79" s="72">
        <f t="shared" si="2"/>
        <v>0.12588851794379138</v>
      </c>
      <c r="T79" s="72">
        <f t="shared" si="3"/>
        <v>2.0058641511510492E-2</v>
      </c>
      <c r="U79" s="72"/>
      <c r="V79" s="72">
        <f t="shared" si="4"/>
        <v>5.3519624103631522E-2</v>
      </c>
      <c r="W79" s="74">
        <f t="shared" si="5"/>
        <v>1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/>
      <c r="L80" s="87" cm="1">
        <f t="array" ref="L80">IF(L307="","",L307*LOOKUP($F80,_xlfn._xlws.FILTER($F$280:$F$289,L$280:L$289&lt;&gt;""),_xlfn._xlws.FILTER(L$280:L$289,L$280:L$289&lt;&gt;"")))</f>
        <v>172.2</v>
      </c>
      <c r="M80" s="100">
        <f t="shared" si="8"/>
        <v>100.3115921806768</v>
      </c>
      <c r="N80" s="72">
        <f t="shared" si="6"/>
        <v>-2.6399421569822668E-3</v>
      </c>
      <c r="O80" s="6"/>
      <c r="P80" s="25">
        <v>45658</v>
      </c>
      <c r="Q80" s="72">
        <f t="shared" si="7"/>
        <v>0.7186116379431654</v>
      </c>
      <c r="R80" s="72">
        <f t="shared" si="1"/>
        <v>7.9164701530422626E-2</v>
      </c>
      <c r="S80" s="72">
        <f t="shared" si="2"/>
        <v>0.12655624592698211</v>
      </c>
      <c r="T80" s="72">
        <f t="shared" si="3"/>
        <v>1.8907748835200026E-2</v>
      </c>
      <c r="U80" s="72"/>
      <c r="V80" s="72">
        <f t="shared" si="4"/>
        <v>5.6759665764229784E-2</v>
      </c>
      <c r="W80" s="74">
        <f t="shared" si="5"/>
        <v>1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/>
      <c r="L81" s="87" cm="1">
        <f t="array" ref="L81">IF(L308="","",L308*LOOKUP($F81,_xlfn._xlws.FILTER($F$280:$F$289,L$280:L$289&lt;&gt;""),_xlfn._xlws.FILTER(L$280:L$289,L$280:L$289&lt;&gt;"")))</f>
        <v>163.69999999999999</v>
      </c>
      <c r="M81" s="100">
        <f t="shared" si="8"/>
        <v>99.95322413141696</v>
      </c>
      <c r="N81" s="72">
        <f t="shared" si="6"/>
        <v>-3.5725487101666564E-3</v>
      </c>
      <c r="O81" s="6"/>
      <c r="P81" s="25">
        <v>45689</v>
      </c>
      <c r="Q81" s="72">
        <f t="shared" si="7"/>
        <v>0.72118811762256541</v>
      </c>
      <c r="R81" s="72">
        <f t="shared" si="1"/>
        <v>7.9248580925359802E-2</v>
      </c>
      <c r="S81" s="72">
        <f t="shared" si="2"/>
        <v>0.12734570456068423</v>
      </c>
      <c r="T81" s="72">
        <f t="shared" si="3"/>
        <v>1.8066198279895015E-2</v>
      </c>
      <c r="U81" s="72"/>
      <c r="V81" s="72">
        <f t="shared" si="4"/>
        <v>5.4151398611495587E-2</v>
      </c>
      <c r="W81" s="74">
        <f t="shared" si="5"/>
        <v>1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/>
      <c r="L82" s="87" cm="1">
        <f t="array" ref="L82">IF(L309="","",L309*LOOKUP($F82,_xlfn._xlws.FILTER($F$280:$F$289,L$280:L$289&lt;&gt;""),_xlfn._xlws.FILTER(L$280:L$289,L$280:L$289&lt;&gt;"")))</f>
        <v>167.2</v>
      </c>
      <c r="M82" s="100">
        <f t="shared" si="8"/>
        <v>99.950589820264966</v>
      </c>
      <c r="N82" s="72">
        <f t="shared" si="6"/>
        <v>-2.6355439505687528E-5</v>
      </c>
      <c r="O82" s="6"/>
      <c r="P82" s="25">
        <v>45717</v>
      </c>
      <c r="Q82" s="72">
        <f t="shared" si="7"/>
        <v>0.72120712535332865</v>
      </c>
      <c r="R82" s="72">
        <f t="shared" si="1"/>
        <v>7.9717242098788804E-2</v>
      </c>
      <c r="S82" s="72">
        <f t="shared" si="2"/>
        <v>0.12656571869877523</v>
      </c>
      <c r="T82" s="72">
        <f t="shared" si="3"/>
        <v>1.7199269504079275E-2</v>
      </c>
      <c r="U82" s="72"/>
      <c r="V82" s="72">
        <f t="shared" si="4"/>
        <v>5.5310644345028061E-2</v>
      </c>
      <c r="W82" s="74">
        <f t="shared" si="5"/>
        <v>1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/>
      <c r="L83" s="87" cm="1">
        <f t="array" ref="L83">IF(L310="","",L310*LOOKUP($F83,_xlfn._xlws.FILTER($F$280:$F$289,L$280:L$289&lt;&gt;""),_xlfn._xlws.FILTER(L$280:L$289,L$280:L$289&lt;&gt;"")))</f>
        <v>182.6</v>
      </c>
      <c r="M83" s="100">
        <f t="shared" si="8"/>
        <v>101.04510091838596</v>
      </c>
      <c r="N83" s="72">
        <f t="shared" si="6"/>
        <v>1.0950521653640966E-2</v>
      </c>
      <c r="O83" s="6"/>
      <c r="P83" s="25">
        <v>45748</v>
      </c>
      <c r="Q83" s="72">
        <f t="shared" si="7"/>
        <v>0.71968805694398719</v>
      </c>
      <c r="R83" s="72">
        <f t="shared" si="1"/>
        <v>7.9644927148927985E-2</v>
      </c>
      <c r="S83" s="72">
        <f t="shared" si="2"/>
        <v>0.12497338290531899</v>
      </c>
      <c r="T83" s="72">
        <f t="shared" si="3"/>
        <v>1.5942889019703008E-2</v>
      </c>
      <c r="U83" s="72"/>
      <c r="V83" s="72">
        <f t="shared" si="4"/>
        <v>5.9750743982062871E-2</v>
      </c>
      <c r="W83" s="74">
        <f t="shared" si="5"/>
        <v>1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/>
      <c r="L84" s="87" cm="1">
        <f t="array" ref="L84">IF(L311="","",L311*LOOKUP($F84,_xlfn._xlws.FILTER($F$280:$F$289,L$280:L$289&lt;&gt;""),_xlfn._xlws.FILTER(L$280:L$289,L$280:L$289&lt;&gt;"")))</f>
        <v>154.4</v>
      </c>
      <c r="M84" s="100">
        <f t="shared" si="8"/>
        <v>100</v>
      </c>
      <c r="N84" s="72">
        <f t="shared" si="6"/>
        <v>-1.0342915281267184E-2</v>
      </c>
      <c r="O84" s="6"/>
      <c r="P84" s="25">
        <v>45778</v>
      </c>
      <c r="Q84" s="72">
        <f t="shared" si="7"/>
        <v>0.72720952343662282</v>
      </c>
      <c r="R84" s="72">
        <f t="shared" ref="R84:R147" si="9">IFERROR((H84*P$292)/$M84*(100/P$293),"")</f>
        <v>8.0077575340098614E-2</v>
      </c>
      <c r="S84" s="72">
        <f t="shared" ref="S84:S147" si="10">IFERROR((I84*Q$292)/$M84*(100/Q$293),"")</f>
        <v>0.12616763014185914</v>
      </c>
      <c r="T84" s="72">
        <f t="shared" ref="T84:T147" si="11">IFERROR((J84*R$292)/$M84*(100/R$293),"")</f>
        <v>1.5494171347184064E-2</v>
      </c>
      <c r="U84" s="72"/>
      <c r="V84" s="72">
        <f t="shared" ref="V84:V147" si="12">IFERROR((L84*T$292)/$M84*(100/T$293),"")</f>
        <v>5.1051099734235432E-2</v>
      </c>
      <c r="W84" s="74">
        <f t="shared" si="5"/>
        <v>1.0000000000000002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/>
      <c r="L85" s="102" cm="1">
        <f t="array" ref="L85">IF(L312="","",L312*LOOKUP($F85,_xlfn._xlws.FILTER($F$280:$F$289,L$280:L$289&lt;&gt;""),_xlfn._xlws.FILTER(L$280:L$289,L$280:L$289&lt;&gt;"")))</f>
        <v>124.5</v>
      </c>
      <c r="M85" s="100">
        <f t="shared" si="8"/>
        <v>99.102204665845179</v>
      </c>
      <c r="N85" s="72">
        <f t="shared" si="6"/>
        <v>-8.9779533415481616E-3</v>
      </c>
      <c r="O85" s="6"/>
      <c r="P85" s="25">
        <v>45809</v>
      </c>
      <c r="Q85" s="72">
        <f t="shared" si="7"/>
        <v>0.73379752336352411</v>
      </c>
      <c r="R85" s="72">
        <f t="shared" si="9"/>
        <v>8.087024490455641E-2</v>
      </c>
      <c r="S85" s="72">
        <f t="shared" si="10"/>
        <v>0.12934217136844409</v>
      </c>
      <c r="T85" s="72">
        <f t="shared" si="11"/>
        <v>1.4452226843935748E-2</v>
      </c>
      <c r="U85" s="72"/>
      <c r="V85" s="72">
        <f t="shared" si="12"/>
        <v>4.1537833519539595E-2</v>
      </c>
      <c r="W85" s="74">
        <f t="shared" ref="W85:W148" si="13">IF(M85="","",SUM(Q85:V85))</f>
        <v>0.99999999999999989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/>
      <c r="L86" s="102" cm="1">
        <f t="array" ref="L86">IF(L313="","",L313*LOOKUP($F86,_xlfn._xlws.FILTER($F$280:$F$289,L$280:L$289&lt;&gt;""),_xlfn._xlws.FILTER(L$280:L$289,L$280:L$289&lt;&gt;"")))</f>
        <v>123.7</v>
      </c>
      <c r="M86" s="100">
        <f t="shared" si="8"/>
        <v>99.315358025746576</v>
      </c>
      <c r="N86" s="72">
        <f t="shared" ref="N86:N149" si="14">IF(OR(M85="",M86=""),"",M86/M85-1)</f>
        <v>2.1508437740624942E-3</v>
      </c>
      <c r="O86" s="6"/>
      <c r="P86" s="25">
        <v>45839</v>
      </c>
      <c r="Q86" s="72">
        <f t="shared" si="7"/>
        <v>0.73513289169799978</v>
      </c>
      <c r="R86" s="72">
        <f t="shared" si="9"/>
        <v>8.0763758488666917E-2</v>
      </c>
      <c r="S86" s="72">
        <f t="shared" si="10"/>
        <v>0.12940243900979653</v>
      </c>
      <c r="T86" s="72">
        <f t="shared" si="11"/>
        <v>1.3518563852158293E-2</v>
      </c>
      <c r="U86" s="72"/>
      <c r="V86" s="72">
        <f t="shared" si="12"/>
        <v>4.1182346951378408E-2</v>
      </c>
      <c r="W86" s="74">
        <f t="shared" si="13"/>
        <v>1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/>
      <c r="L87" s="102" cm="1">
        <f t="array" ref="L87">IF(L314="","",L314*LOOKUP($F87,_xlfn._xlws.FILTER($F$280:$F$289,L$280:L$289&lt;&gt;""),_xlfn._xlws.FILTER(L$280:L$289,L$280:L$289&lt;&gt;"")))</f>
        <v>116</v>
      </c>
      <c r="M87" s="100">
        <f t="shared" si="8"/>
        <v>98.97318602613052</v>
      </c>
      <c r="N87" s="72">
        <f t="shared" si="14"/>
        <v>-3.4453080210147258E-3</v>
      </c>
      <c r="O87" s="6"/>
      <c r="P87" s="25">
        <v>45870</v>
      </c>
      <c r="Q87" s="72">
        <f t="shared" si="7"/>
        <v>0.73767440725019628</v>
      </c>
      <c r="R87" s="72">
        <f t="shared" si="9"/>
        <v>8.1244910832510175E-2</v>
      </c>
      <c r="S87" s="72">
        <f t="shared" si="10"/>
        <v>0.12928475585613478</v>
      </c>
      <c r="T87" s="72">
        <f t="shared" si="11"/>
        <v>1.304355816417936E-2</v>
      </c>
      <c r="U87" s="72"/>
      <c r="V87" s="72">
        <f t="shared" si="12"/>
        <v>3.8752367896979459E-2</v>
      </c>
      <c r="W87" s="74">
        <f t="shared" si="13"/>
        <v>1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/>
      <c r="L88" s="102" cm="1">
        <f t="array" ref="L88">IF(L315="","",L315*LOOKUP($F88,_xlfn._xlws.FILTER($F$280:$F$289,L$280:L$289&lt;&gt;""),_xlfn._xlws.FILTER(L$280:L$289,L$280:L$289&lt;&gt;"")))</f>
        <v>132.19999999999999</v>
      </c>
      <c r="M88" s="100">
        <f t="shared" si="8"/>
        <v>99.66188359643445</v>
      </c>
      <c r="N88" s="72">
        <f t="shared" si="14"/>
        <v>6.9584257914270253E-3</v>
      </c>
      <c r="O88" s="6"/>
      <c r="P88" s="25">
        <v>45901</v>
      </c>
      <c r="Q88" s="72">
        <f t="shared" si="7"/>
        <v>0.7325768257715457</v>
      </c>
      <c r="R88" s="72">
        <f t="shared" si="9"/>
        <v>8.188671416970468E-2</v>
      </c>
      <c r="S88" s="72">
        <f t="shared" si="10"/>
        <v>0.12884027496474115</v>
      </c>
      <c r="T88" s="72">
        <f t="shared" si="11"/>
        <v>1.283703918898897E-2</v>
      </c>
      <c r="U88" s="72"/>
      <c r="V88" s="72">
        <f t="shared" si="12"/>
        <v>4.3859145905019416E-2</v>
      </c>
      <c r="W88" s="74">
        <f t="shared" si="13"/>
        <v>0.99999999999999989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/>
      <c r="L89" s="102" cm="1">
        <f t="array" ref="L89">IF(L316="","",L316*LOOKUP($F89,_xlfn._xlws.FILTER($F$280:$F$289,L$280:L$289&lt;&gt;""),_xlfn._xlws.FILTER(L$280:L$289,L$280:L$289&lt;&gt;"")))</f>
        <v>123.7</v>
      </c>
      <c r="M89" s="100">
        <f t="shared" si="8"/>
        <v>100.78608873039025</v>
      </c>
      <c r="N89" s="72">
        <f t="shared" si="14"/>
        <v>1.1280191517432092E-2</v>
      </c>
      <c r="O89" s="6"/>
      <c r="P89" s="25">
        <v>45931</v>
      </c>
      <c r="Q89" s="72">
        <f t="shared" si="7"/>
        <v>0.74046505455089939</v>
      </c>
      <c r="R89" s="72">
        <f t="shared" si="9"/>
        <v>8.0444514264028516E-2</v>
      </c>
      <c r="S89" s="72">
        <f t="shared" si="10"/>
        <v>0.1257384678956727</v>
      </c>
      <c r="T89" s="72">
        <f t="shared" si="11"/>
        <v>1.2770573701419759E-2</v>
      </c>
      <c r="U89" s="72"/>
      <c r="V89" s="72">
        <f t="shared" si="12"/>
        <v>4.058138958797973E-2</v>
      </c>
      <c r="W89" s="74">
        <f t="shared" si="13"/>
        <v>1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/>
      <c r="L90" s="102" cm="1">
        <f t="array" ref="L90">IF(L317="","",L317*LOOKUP($F90,_xlfn._xlws.FILTER($F$280:$F$289,L$280:L$289&lt;&gt;""),_xlfn._xlws.FILTER(L$280:L$289,L$280:L$289&lt;&gt;"")))</f>
        <v>116</v>
      </c>
      <c r="M90" s="100">
        <f t="shared" si="8"/>
        <v>100.53453108908352</v>
      </c>
      <c r="N90" s="72">
        <f t="shared" si="14"/>
        <v>-2.4959559843588108E-3</v>
      </c>
      <c r="O90" s="6"/>
      <c r="P90" s="25">
        <v>45962</v>
      </c>
      <c r="Q90" s="72">
        <f t="shared" si="7"/>
        <v>0.74231784722397431</v>
      </c>
      <c r="R90" s="72">
        <f t="shared" si="9"/>
        <v>8.0579536571476151E-2</v>
      </c>
      <c r="S90" s="72">
        <f t="shared" si="10"/>
        <v>0.12605309086215702</v>
      </c>
      <c r="T90" s="72">
        <f t="shared" si="11"/>
        <v>1.289899860027038E-2</v>
      </c>
      <c r="U90" s="72"/>
      <c r="V90" s="72">
        <f t="shared" si="12"/>
        <v>3.8150526742122201E-2</v>
      </c>
      <c r="W90" s="74">
        <f t="shared" si="13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/>
      <c r="L91" s="102" cm="1">
        <f t="array" ref="L91">IF(L318="","",L318*LOOKUP($F91,_xlfn._xlws.FILTER($F$280:$F$289,L$280:L$289&lt;&gt;""),_xlfn._xlws.FILTER(L$280:L$289,L$280:L$289&lt;&gt;"")))</f>
        <v>146.69999999999999</v>
      </c>
      <c r="M91" s="100">
        <f t="shared" si="8"/>
        <v>101.75232605139021</v>
      </c>
      <c r="N91" s="72">
        <f t="shared" si="14"/>
        <v>1.2113200798913759E-2</v>
      </c>
      <c r="O91" s="6"/>
      <c r="P91" s="25">
        <v>45992</v>
      </c>
      <c r="Q91" s="72">
        <f t="shared" si="7"/>
        <v>0.73343361853004607</v>
      </c>
      <c r="R91" s="72">
        <f t="shared" si="9"/>
        <v>7.9942507259964768E-2</v>
      </c>
      <c r="S91" s="72">
        <f t="shared" si="10"/>
        <v>0.12619332632831939</v>
      </c>
      <c r="T91" s="72">
        <f t="shared" si="11"/>
        <v>1.2760721090900288E-2</v>
      </c>
      <c r="U91" s="72"/>
      <c r="V91" s="72">
        <f t="shared" si="12"/>
        <v>4.7669826790769546E-2</v>
      </c>
      <c r="W91" s="74">
        <f t="shared" si="13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/>
      <c r="L92" s="102" cm="1">
        <f t="array" ref="L92">IF(L319="","",L319*LOOKUP($F92,_xlfn._xlws.FILTER($F$280:$F$289,L$280:L$289&lt;&gt;""),_xlfn._xlws.FILTER(L$280:L$289,L$280:L$289&lt;&gt;"")))</f>
        <v>145.9</v>
      </c>
      <c r="M92" s="100">
        <f t="shared" si="8"/>
        <v>101.38415448446447</v>
      </c>
      <c r="N92" s="72">
        <f t="shared" si="14"/>
        <v>-3.6183110618993597E-3</v>
      </c>
      <c r="O92" s="6"/>
      <c r="P92" s="25">
        <v>46023</v>
      </c>
      <c r="Q92" s="72">
        <f t="shared" si="7"/>
        <v>0.73381634314126321</v>
      </c>
      <c r="R92" s="72">
        <f t="shared" si="9"/>
        <v>7.9969971577066298E-2</v>
      </c>
      <c r="S92" s="72">
        <f t="shared" si="10"/>
        <v>0.12576900169611255</v>
      </c>
      <c r="T92" s="72">
        <f t="shared" si="11"/>
        <v>1.2862648345974916E-2</v>
      </c>
      <c r="U92" s="72"/>
      <c r="V92" s="72">
        <f t="shared" si="12"/>
        <v>4.7582035239583077E-2</v>
      </c>
      <c r="W92" s="74">
        <f t="shared" si="13"/>
        <v>1.0000000000000002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cm="1">
        <f t="array" ref="H93">IF(H320="","",H320*LOOKUP($F93,_xlfn._xlws.FILTER($F$280:$F$289,H$280:H$289&lt;&gt;""),_xlfn._xlws.FILTER(H$280:H$289,H$280:H$289&lt;&gt;"")))</f>
        <v>121.2</v>
      </c>
      <c r="I93" s="87" cm="1">
        <f t="array" ref="I93">IF(I320="","",I320*LOOKUP($F93,_xlfn._xlws.FILTER($F$280:$F$289,I$280:I$289&lt;&gt;""),_xlfn._xlws.FILTER(I$280:I$289,I$280:I$289&lt;&gt;"")))</f>
        <v>113</v>
      </c>
      <c r="J93" s="98" cm="1">
        <f t="array" ref="J93">IF(J320="","",J320*LOOKUP($F93,_xlfn._xlws.FILTER($F$280:$F$289,J$280:J$289&lt;&gt;""),_xlfn._xlws.FILTER(J$280:J$289,J$280:J$289&lt;&gt;"")))</f>
        <v>1.9951000000000001</v>
      </c>
      <c r="K93" s="87"/>
      <c r="L93" s="102" cm="1">
        <f t="array" ref="L93">IF(L320="","",L320*LOOKUP($F93,_xlfn._xlws.FILTER($F$280:$F$289,L$280:L$289&lt;&gt;""),_xlfn._xlws.FILTER(L$280:L$289,L$280:L$289&lt;&gt;"")))</f>
        <v>140.80000000000001</v>
      </c>
      <c r="M93" s="100">
        <f t="shared" si="8"/>
        <v>101.07370835750774</v>
      </c>
      <c r="N93" s="72">
        <f t="shared" si="14"/>
        <v>-3.0620773880823959E-3</v>
      </c>
      <c r="O93" s="6"/>
      <c r="P93" s="25">
        <v>46054</v>
      </c>
      <c r="Q93" s="72">
        <f t="shared" si="7"/>
        <v>0.73607024720125835</v>
      </c>
      <c r="R93" s="72">
        <f t="shared" si="9"/>
        <v>7.988603509465679E-2</v>
      </c>
      <c r="S93" s="72">
        <f t="shared" si="10"/>
        <v>0.12504867355483104</v>
      </c>
      <c r="T93" s="72">
        <f t="shared" si="11"/>
        <v>1.2935221571622269E-2</v>
      </c>
      <c r="U93" s="72"/>
      <c r="V93" s="72">
        <f t="shared" si="12"/>
        <v>4.6059822577631443E-2</v>
      </c>
      <c r="W93" s="74">
        <f t="shared" si="13"/>
        <v>0.99999999999999989</v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cm="1">
        <f t="array" ref="H94">IF(H321="","",H321*LOOKUP($F94,_xlfn._xlws.FILTER($F$280:$F$289,H$280:H$289&lt;&gt;""),_xlfn._xlws.FILTER(H$280:H$289,H$280:H$289&lt;&gt;"")))</f>
        <v>120.50985014985015</v>
      </c>
      <c r="I94" s="87" cm="1">
        <f t="array" ref="I94">IF(I321="","",I321*LOOKUP($F94,_xlfn._xlws.FILTER($F$280:$F$289,I$280:I$289&lt;&gt;""),_xlfn._xlws.FILTER(I$280:I$289,I$280:I$289&lt;&gt;"")))</f>
        <v>111.9</v>
      </c>
      <c r="J94" s="98" cm="1">
        <f t="array" ref="J94">IF(J321="","",J321*LOOKUP($F94,_xlfn._xlws.FILTER($F$280:$F$289,J$280:J$289&lt;&gt;""),_xlfn._xlws.FILTER(J$280:J$289,J$280:J$289&lt;&gt;"")))</f>
        <v>2.0053000000000001</v>
      </c>
      <c r="K94" s="87"/>
      <c r="L94" s="102" cm="1">
        <f t="array" ref="L94">IF(L321="","",L321*LOOKUP($F94,_xlfn._xlws.FILTER($F$280:$F$289,L$280:L$289&lt;&gt;""),_xlfn._xlws.FILTER(L$280:L$289,L$280:L$289&lt;&gt;"")))</f>
        <v>154.4447086801427</v>
      </c>
      <c r="M94" s="100">
        <f t="shared" si="8"/>
        <v>101.36252989900781</v>
      </c>
      <c r="N94" s="72">
        <f t="shared" si="14"/>
        <v>2.8575338353915569E-3</v>
      </c>
      <c r="O94" s="6"/>
      <c r="P94" s="25">
        <v>46082</v>
      </c>
      <c r="Q94" s="72">
        <f t="shared" si="7"/>
        <v>0.7339728948200499</v>
      </c>
      <c r="R94" s="72">
        <f t="shared" si="9"/>
        <v>7.9204809167998505E-2</v>
      </c>
      <c r="S94" s="72">
        <f t="shared" si="10"/>
        <v>0.12347854147197244</v>
      </c>
      <c r="T94" s="72">
        <f t="shared" si="11"/>
        <v>1.2964307277488488E-2</v>
      </c>
      <c r="U94" s="72"/>
      <c r="V94" s="72">
        <f t="shared" si="12"/>
        <v>5.0379447262490724E-2</v>
      </c>
      <c r="W94" s="74">
        <f t="shared" si="13"/>
        <v>1.0000000000000002</v>
      </c>
      <c r="X94" s="6"/>
    </row>
    <row r="95" spans="5:24" ht="13.5" customHeight="1">
      <c r="E95" s="6"/>
      <c r="F95" s="25">
        <v>46113</v>
      </c>
      <c r="G95" s="87" cm="1">
        <f t="array" ref="G95">IF(G322="","",G322*LOOKUP($F95,_xlfn._xlws.FILTER($F$280:$F$289,G$280:G$289&lt;&gt;""),_xlfn._xlws.FILTER(G$280:G$289,G$280:G$289&lt;&gt;"")))</f>
        <v>129.5</v>
      </c>
      <c r="H95" s="87" cm="1">
        <f t="array" ref="H95">IF(H322="","",H322*LOOKUP($F95,_xlfn._xlws.FILTER($F$280:$F$289,H$280:H$289&lt;&gt;""),_xlfn._xlws.FILTER(H$280:H$289,H$280:H$289&lt;&gt;"")))</f>
        <v>121.73274725274727</v>
      </c>
      <c r="I95" s="87" cm="1">
        <f t="array" ref="I95">IF(I322="","",I322*LOOKUP($F95,_xlfn._xlws.FILTER($F$280:$F$289,I$280:I$289&lt;&gt;""),_xlfn._xlws.FILTER(I$280:I$289,I$280:I$289&lt;&gt;"")))</f>
        <v>112.4</v>
      </c>
      <c r="J95" s="98" cm="1">
        <f t="array" ref="J95">IF(J322="","",J322*LOOKUP($F95,_xlfn._xlws.FILTER($F$280:$F$289,J$280:J$289&lt;&gt;""),_xlfn._xlws.FILTER(J$280:J$289,J$280:J$289&lt;&gt;"")))</f>
        <v>1.9904949999999999</v>
      </c>
      <c r="K95" s="87"/>
      <c r="L95" s="102" cm="1">
        <f t="array" ref="L95">IF(L322="","",L322*LOOKUP($F95,_xlfn._xlws.FILTER($F$280:$F$289,L$280:L$289&lt;&gt;""),_xlfn._xlws.FILTER(L$280:L$289,L$280:L$289&lt;&gt;"")))</f>
        <v>168.10336900515259</v>
      </c>
      <c r="M95" s="100">
        <f t="shared" si="8"/>
        <v>102.40428997690384</v>
      </c>
      <c r="N95" s="72">
        <f t="shared" si="14"/>
        <v>1.0277565871076755E-2</v>
      </c>
      <c r="O95" s="6"/>
      <c r="P95" s="25">
        <v>46113</v>
      </c>
      <c r="Q95" s="72">
        <f t="shared" si="7"/>
        <v>0.7310221466314113</v>
      </c>
      <c r="R95" s="72">
        <f t="shared" si="9"/>
        <v>7.9194627348430746E-2</v>
      </c>
      <c r="S95" s="72">
        <f t="shared" si="10"/>
        <v>0.12276851607139554</v>
      </c>
      <c r="T95" s="72">
        <f t="shared" si="11"/>
        <v>1.2737680288455741E-2</v>
      </c>
      <c r="U95" s="72"/>
      <c r="V95" s="72">
        <f t="shared" si="12"/>
        <v>5.427702966030671E-2</v>
      </c>
      <c r="W95" s="74">
        <f t="shared" si="13"/>
        <v>1</v>
      </c>
      <c r="X95" s="6"/>
    </row>
    <row r="96" spans="5:24" ht="13.5" customHeight="1">
      <c r="E96" s="6"/>
      <c r="F96" s="25">
        <v>46143</v>
      </c>
      <c r="G96" s="87" cm="1">
        <f t="array" ref="G96">IF(G323="","",G323*LOOKUP($F96,_xlfn._xlws.FILTER($F$280:$F$289,G$280:G$289&lt;&gt;""),_xlfn._xlws.FILTER(G$280:G$289,G$280:G$289&lt;&gt;"")))</f>
        <v>129.5</v>
      </c>
      <c r="H96" s="87" cm="1">
        <f t="array" ref="H96">IF(H323="","",H323*LOOKUP($F96,_xlfn._xlws.FILTER($F$280:$F$289,H$280:H$289&lt;&gt;""),_xlfn._xlws.FILTER(H$280:H$289,H$280:H$289&lt;&gt;"")))</f>
        <v>121.68431568431569</v>
      </c>
      <c r="I96" s="87" cm="1">
        <f t="array" ref="I96">IF(I323="","",I323*LOOKUP($F96,_xlfn._xlws.FILTER($F$280:$F$289,I$280:I$289&lt;&gt;""),_xlfn._xlws.FILTER(I$280:I$289,I$280:I$289&lt;&gt;"")))</f>
        <v>114.2</v>
      </c>
      <c r="J96" s="98" cm="1">
        <f t="array" ref="J96">IF(J323="","",J323*LOOKUP($F96,_xlfn._xlws.FILTER($F$280:$F$289,J$280:J$289&lt;&gt;""),_xlfn._xlws.FILTER(J$280:J$289,J$280:J$289&lt;&gt;"")))</f>
        <v>2.0586499999999996</v>
      </c>
      <c r="K96" s="87"/>
      <c r="L96" s="102" cm="1">
        <f t="array" ref="L96">IF(L323="","",L323*LOOKUP($F96,_xlfn._xlws.FILTER($F$280:$F$289,L$280:L$289&lt;&gt;""),_xlfn._xlws.FILTER(L$280:L$289,L$280:L$289&lt;&gt;"")))</f>
        <v>160.41601268331354</v>
      </c>
      <c r="M96" s="100">
        <f t="shared" si="8"/>
        <v>102.39288133052206</v>
      </c>
      <c r="N96" s="72">
        <f t="shared" si="14"/>
        <v>-1.1140789496566494E-4</v>
      </c>
      <c r="O96" s="6"/>
      <c r="P96" s="25">
        <v>46143</v>
      </c>
      <c r="Q96" s="72">
        <f t="shared" si="7"/>
        <v>0.73110359734419328</v>
      </c>
      <c r="R96" s="72">
        <f t="shared" si="9"/>
        <v>7.9171940018299428E-2</v>
      </c>
      <c r="S96" s="72">
        <f t="shared" si="10"/>
        <v>0.12474845788616598</v>
      </c>
      <c r="T96" s="72">
        <f t="shared" si="11"/>
        <v>1.3175289180108357E-2</v>
      </c>
      <c r="U96" s="72"/>
      <c r="V96" s="72">
        <f t="shared" si="12"/>
        <v>5.1800715571232961E-2</v>
      </c>
      <c r="W96" s="74">
        <f t="shared" si="13"/>
        <v>1</v>
      </c>
      <c r="X96" s="6"/>
    </row>
    <row r="97" spans="5:24" ht="13.5" customHeight="1">
      <c r="E97" s="6"/>
      <c r="F97" s="25">
        <v>46174</v>
      </c>
      <c r="G97" s="87" cm="1">
        <f t="array" ref="G97">IF(G324="","",G324*LOOKUP($F97,_xlfn._xlws.FILTER($F$280:$F$289,G$280:G$289&lt;&gt;""),_xlfn._xlws.FILTER(G$280:G$289,G$280:G$289&lt;&gt;"")))</f>
        <v>129.5</v>
      </c>
      <c r="H97" s="87" cm="1">
        <f t="array" ref="H97">IF(H324="","",H324*LOOKUP($F97,_xlfn._xlws.FILTER($F$280:$F$289,H$280:H$289&lt;&gt;""),_xlfn._xlws.FILTER(H$280:H$289,H$280:H$289&lt;&gt;"")))</f>
        <v>121.9749050949051</v>
      </c>
      <c r="I97" s="87" cm="1">
        <f t="array" ref="I97">IF(I324="","",I324*LOOKUP($F97,_xlfn._xlws.FILTER($F$280:$F$289,I$280:I$289&lt;&gt;""),_xlfn._xlws.FILTER(I$280:I$289,I$280:I$289&lt;&gt;"")))</f>
        <v>112</v>
      </c>
      <c r="J97" s="98" cm="1">
        <f t="array" ref="J97">IF(J324="","",J324*LOOKUP($F97,_xlfn._xlws.FILTER($F$280:$F$289,J$280:J$289&lt;&gt;""),_xlfn._xlws.FILTER(J$280:J$289,J$280:J$289&lt;&gt;"")))</f>
        <v>2.1096368421052634</v>
      </c>
      <c r="K97" s="87"/>
      <c r="L97" s="102" cm="1">
        <f t="array" ref="L97">IF(L324="","",L324*LOOKUP($F97,_xlfn._xlws.FILTER($F$280:$F$289,L$280:L$289&lt;&gt;""),_xlfn._xlws.FILTER(L$280:L$289,L$280:L$289&lt;&gt;"")))</f>
        <v>134.82869599682917</v>
      </c>
      <c r="M97" s="100">
        <f t="shared" si="8"/>
        <v>101.35355735237187</v>
      </c>
      <c r="N97" s="72">
        <f t="shared" si="14"/>
        <v>-1.0150353859027295E-2</v>
      </c>
      <c r="O97" s="6"/>
      <c r="P97" s="25">
        <v>46174</v>
      </c>
      <c r="Q97" s="72">
        <f t="shared" ref="Q97:Q160" si="15">IFERROR((G97*O$292)/$M97*(100/O$293),"")</f>
        <v>0.73860065535657193</v>
      </c>
      <c r="R97" s="72">
        <f t="shared" si="9"/>
        <v>8.0174810030132243E-2</v>
      </c>
      <c r="S97" s="72">
        <f t="shared" si="10"/>
        <v>0.12359982967227996</v>
      </c>
      <c r="T97" s="72">
        <f t="shared" si="11"/>
        <v>1.3640054596386703E-2</v>
      </c>
      <c r="U97" s="72"/>
      <c r="V97" s="72">
        <f t="shared" si="12"/>
        <v>4.3984650344629117E-2</v>
      </c>
      <c r="W97" s="74">
        <f t="shared" si="13"/>
        <v>1</v>
      </c>
      <c r="X97" s="6"/>
    </row>
    <row r="98" spans="5:24" ht="13.5" customHeight="1">
      <c r="E98" s="6"/>
      <c r="F98" s="25">
        <v>46204</v>
      </c>
      <c r="G98" s="87" t="str" cm="1">
        <f t="array" ref="G98">IF(G325="","",G325*LOOKUP($F98,_xlfn._xlws.FILTER($F$280:$F$289,G$280:G$289&lt;&gt;""),_xlfn._xlws.FILTER(G$280:G$289,G$280:G$289&lt;&gt;"")))</f>
        <v/>
      </c>
      <c r="H98" s="87" t="str" cm="1">
        <f t="array" ref="H98">IF(H325="","",H325*LOOKUP($F98,_xlfn._xlws.FILTER($F$280:$F$289,H$280:H$289&lt;&gt;""),_xlfn._xlws.FILTER(H$280:H$289,H$280:H$289&lt;&gt;"")))</f>
        <v/>
      </c>
      <c r="I98" s="87" t="str" cm="1">
        <f t="array" ref="I98">IF(I325="","",I325*LOOKUP($F98,_xlfn._xlws.FILTER($F$280:$F$289,I$280:I$289&lt;&gt;""),_xlfn._xlws.FILTER(I$280:I$289,I$280:I$289&lt;&gt;"")))</f>
        <v/>
      </c>
      <c r="J98" s="98" t="str" cm="1">
        <f t="array" ref="J98">IF(J325="","",J325*LOOKUP($F98,_xlfn._xlws.FILTER($F$280:$F$289,J$280:J$289&lt;&gt;""),_xlfn._xlws.FILTER(J$280:J$289,J$280:J$289&lt;&gt;"")))</f>
        <v/>
      </c>
      <c r="K98" s="87"/>
      <c r="L98" s="102" t="str" cm="1">
        <f t="array" ref="L98">IF(L325="","",L325*LOOKUP($F98,_xlfn._xlws.FILTER($F$280:$F$289,L$280:L$289&lt;&gt;""),_xlfn._xlws.FILTER(L$280:L$289,L$280:L$289&lt;&gt;"")))</f>
        <v/>
      </c>
      <c r="M98" s="100" t="str">
        <f t="shared" si="8"/>
        <v/>
      </c>
      <c r="N98" s="72" t="str">
        <f t="shared" si="14"/>
        <v/>
      </c>
      <c r="O98" s="6"/>
      <c r="P98" s="25">
        <v>46204</v>
      </c>
      <c r="Q98" s="72" t="str">
        <f t="shared" si="15"/>
        <v/>
      </c>
      <c r="R98" s="72" t="str">
        <f t="shared" si="9"/>
        <v/>
      </c>
      <c r="S98" s="72" t="str">
        <f t="shared" si="10"/>
        <v/>
      </c>
      <c r="T98" s="72" t="str">
        <f t="shared" si="11"/>
        <v/>
      </c>
      <c r="U98" s="72"/>
      <c r="V98" s="72" t="str">
        <f t="shared" si="12"/>
        <v/>
      </c>
      <c r="W98" s="74" t="str">
        <f t="shared" si="13"/>
        <v/>
      </c>
      <c r="X98" s="6"/>
    </row>
    <row r="99" spans="5:24" ht="13.5" customHeight="1">
      <c r="E99" s="6"/>
      <c r="F99" s="25">
        <v>46235</v>
      </c>
      <c r="G99" s="87" t="str" cm="1">
        <f t="array" ref="G99">IF(G326="","",G326*LOOKUP($F99,_xlfn._xlws.FILTER($F$280:$F$289,G$280:G$289&lt;&gt;""),_xlfn._xlws.FILTER(G$280:G$289,G$280:G$289&lt;&gt;"")))</f>
        <v/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/>
      <c r="L99" s="102" t="str" cm="1">
        <f t="array" ref="L99">IF(L326="","",L326*LOOKUP($F99,_xlfn._xlws.FILTER($F$280:$F$289,L$280:L$289&lt;&gt;""),_xlfn._xlws.FILTER(L$280:L$289,L$280:L$289&lt;&gt;"")))</f>
        <v/>
      </c>
      <c r="M99" s="100" t="str">
        <f t="shared" si="8"/>
        <v/>
      </c>
      <c r="N99" s="72" t="str">
        <f t="shared" si="14"/>
        <v/>
      </c>
      <c r="O99" s="6"/>
      <c r="P99" s="25">
        <v>46235</v>
      </c>
      <c r="Q99" s="72" t="str">
        <f t="shared" si="15"/>
        <v/>
      </c>
      <c r="R99" s="72" t="str">
        <f t="shared" si="9"/>
        <v/>
      </c>
      <c r="S99" s="72" t="str">
        <f t="shared" si="10"/>
        <v/>
      </c>
      <c r="T99" s="72" t="str">
        <f t="shared" si="11"/>
        <v/>
      </c>
      <c r="U99" s="72"/>
      <c r="V99" s="72" t="str">
        <f t="shared" si="12"/>
        <v/>
      </c>
      <c r="W99" s="74" t="str">
        <f t="shared" si="13"/>
        <v/>
      </c>
      <c r="X99" s="6"/>
    </row>
    <row r="100" spans="5:24" ht="13.5" customHeight="1">
      <c r="E100" s="6"/>
      <c r="F100" s="25">
        <v>46266</v>
      </c>
      <c r="G100" s="87" t="str" cm="1">
        <f t="array" ref="G100">IF(G327="","",G327*LOOKUP($F100,_xlfn._xlws.FILTER($F$280:$F$289,G$280:G$289&lt;&gt;""),_xlfn._xlws.FILTER(G$280:G$289,G$280:G$289&lt;&gt;"")))</f>
        <v/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/>
      <c r="L100" s="102" t="str" cm="1">
        <f t="array" ref="L100">IF(L327="","",L327*LOOKUP($F100,_xlfn._xlws.FILTER($F$280:$F$289,L$280:L$289&lt;&gt;""),_xlfn._xlws.FILTER(L$280:L$289,L$280:L$289&lt;&gt;"")))</f>
        <v/>
      </c>
      <c r="M100" s="100" t="str">
        <f t="shared" si="8"/>
        <v/>
      </c>
      <c r="N100" s="72" t="str">
        <f t="shared" si="14"/>
        <v/>
      </c>
      <c r="O100" s="6"/>
      <c r="P100" s="25">
        <v>46266</v>
      </c>
      <c r="Q100" s="72" t="str">
        <f t="shared" si="15"/>
        <v/>
      </c>
      <c r="R100" s="72" t="str">
        <f t="shared" si="9"/>
        <v/>
      </c>
      <c r="S100" s="72" t="str">
        <f t="shared" si="10"/>
        <v/>
      </c>
      <c r="T100" s="72" t="str">
        <f t="shared" si="11"/>
        <v/>
      </c>
      <c r="U100" s="72"/>
      <c r="V100" s="72" t="str">
        <f t="shared" si="12"/>
        <v/>
      </c>
      <c r="W100" s="74" t="str">
        <f t="shared" si="13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/>
      <c r="L101" s="102" t="str" cm="1">
        <f t="array" ref="L101">IF(L328="","",L328*LOOKUP($F101,_xlfn._xlws.FILTER($F$280:$F$289,L$280:L$289&lt;&gt;""),_xlfn._xlws.FILTER(L$280:L$289,L$280:L$289&lt;&gt;"")))</f>
        <v/>
      </c>
      <c r="M101" s="100" t="str">
        <f t="shared" si="8"/>
        <v/>
      </c>
      <c r="N101" s="72" t="str">
        <f t="shared" si="14"/>
        <v/>
      </c>
      <c r="O101" s="6"/>
      <c r="P101" s="25">
        <v>46296</v>
      </c>
      <c r="Q101" s="72" t="str">
        <f t="shared" si="15"/>
        <v/>
      </c>
      <c r="R101" s="72" t="str">
        <f t="shared" si="9"/>
        <v/>
      </c>
      <c r="S101" s="72" t="str">
        <f t="shared" si="10"/>
        <v/>
      </c>
      <c r="T101" s="72" t="str">
        <f t="shared" si="11"/>
        <v/>
      </c>
      <c r="U101" s="72"/>
      <c r="V101" s="72" t="str">
        <f t="shared" si="12"/>
        <v/>
      </c>
      <c r="W101" s="74" t="str">
        <f t="shared" si="13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/>
      <c r="L102" s="102" t="str" cm="1">
        <f t="array" ref="L102">IF(L329="","",L329*LOOKUP($F102,_xlfn._xlws.FILTER($F$280:$F$289,L$280:L$289&lt;&gt;""),_xlfn._xlws.FILTER(L$280:L$289,L$280:L$289&lt;&gt;"")))</f>
        <v/>
      </c>
      <c r="M102" s="100" t="str">
        <f t="shared" si="8"/>
        <v/>
      </c>
      <c r="N102" s="72" t="str">
        <f t="shared" si="14"/>
        <v/>
      </c>
      <c r="O102" s="6"/>
      <c r="P102" s="25">
        <v>46327</v>
      </c>
      <c r="Q102" s="72" t="str">
        <f t="shared" si="15"/>
        <v/>
      </c>
      <c r="R102" s="72" t="str">
        <f t="shared" si="9"/>
        <v/>
      </c>
      <c r="S102" s="72" t="str">
        <f t="shared" si="10"/>
        <v/>
      </c>
      <c r="T102" s="72" t="str">
        <f t="shared" si="11"/>
        <v/>
      </c>
      <c r="U102" s="72"/>
      <c r="V102" s="72" t="str">
        <f t="shared" si="12"/>
        <v/>
      </c>
      <c r="W102" s="74" t="str">
        <f t="shared" si="13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/>
      <c r="L103" s="102" t="str" cm="1">
        <f t="array" ref="L103">IF(L330="","",L330*LOOKUP($F103,_xlfn._xlws.FILTER($F$280:$F$289,L$280:L$289&lt;&gt;""),_xlfn._xlws.FILTER(L$280:L$289,L$280:L$289&lt;&gt;"")))</f>
        <v/>
      </c>
      <c r="M103" s="100" t="str">
        <f t="shared" si="8"/>
        <v/>
      </c>
      <c r="N103" s="72" t="str">
        <f t="shared" si="14"/>
        <v/>
      </c>
      <c r="O103" s="6"/>
      <c r="P103" s="25">
        <v>46357</v>
      </c>
      <c r="Q103" s="72" t="str">
        <f t="shared" si="15"/>
        <v/>
      </c>
      <c r="R103" s="72" t="str">
        <f t="shared" si="9"/>
        <v/>
      </c>
      <c r="S103" s="72" t="str">
        <f t="shared" si="10"/>
        <v/>
      </c>
      <c r="T103" s="72" t="str">
        <f t="shared" si="11"/>
        <v/>
      </c>
      <c r="U103" s="72"/>
      <c r="V103" s="72" t="str">
        <f t="shared" si="12"/>
        <v/>
      </c>
      <c r="W103" s="74" t="str">
        <f t="shared" si="13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/>
      <c r="L104" s="102" t="str" cm="1">
        <f t="array" ref="L104">IF(L331="","",L331*LOOKUP($F104,_xlfn._xlws.FILTER($F$280:$F$289,L$280:L$289&lt;&gt;""),_xlfn._xlws.FILTER(L$280:L$289,L$280:L$289&lt;&gt;"")))</f>
        <v/>
      </c>
      <c r="M104" s="100" t="str">
        <f t="shared" si="8"/>
        <v/>
      </c>
      <c r="N104" s="72" t="str">
        <f t="shared" si="14"/>
        <v/>
      </c>
      <c r="O104" s="6"/>
      <c r="P104" s="25">
        <v>46388</v>
      </c>
      <c r="Q104" s="72" t="str">
        <f t="shared" si="15"/>
        <v/>
      </c>
      <c r="R104" s="72" t="str">
        <f t="shared" si="9"/>
        <v/>
      </c>
      <c r="S104" s="72" t="str">
        <f t="shared" si="10"/>
        <v/>
      </c>
      <c r="T104" s="72" t="str">
        <f t="shared" si="11"/>
        <v/>
      </c>
      <c r="U104" s="72"/>
      <c r="V104" s="72" t="str">
        <f t="shared" si="12"/>
        <v/>
      </c>
      <c r="W104" s="74" t="str">
        <f t="shared" si="13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/>
      <c r="L105" s="102" t="str" cm="1">
        <f t="array" ref="L105">IF(L332="","",L332*LOOKUP($F105,_xlfn._xlws.FILTER($F$280:$F$289,L$280:L$289&lt;&gt;""),_xlfn._xlws.FILTER(L$280:L$289,L$280:L$289&lt;&gt;"")))</f>
        <v/>
      </c>
      <c r="M105" s="100" t="str">
        <f t="shared" si="8"/>
        <v/>
      </c>
      <c r="N105" s="72" t="str">
        <f t="shared" si="14"/>
        <v/>
      </c>
      <c r="O105" s="6"/>
      <c r="P105" s="25">
        <v>46419</v>
      </c>
      <c r="Q105" s="72" t="str">
        <f t="shared" si="15"/>
        <v/>
      </c>
      <c r="R105" s="72" t="str">
        <f t="shared" si="9"/>
        <v/>
      </c>
      <c r="S105" s="72" t="str">
        <f t="shared" si="10"/>
        <v/>
      </c>
      <c r="T105" s="72" t="str">
        <f t="shared" si="11"/>
        <v/>
      </c>
      <c r="U105" s="72"/>
      <c r="V105" s="72" t="str">
        <f t="shared" si="12"/>
        <v/>
      </c>
      <c r="W105" s="74" t="str">
        <f t="shared" si="13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/>
      <c r="L106" s="102" t="str" cm="1">
        <f t="array" ref="L106">IF(L333="","",L333*LOOKUP($F106,_xlfn._xlws.FILTER($F$280:$F$289,L$280:L$289&lt;&gt;""),_xlfn._xlws.FILTER(L$280:L$289,L$280:L$289&lt;&gt;"")))</f>
        <v/>
      </c>
      <c r="M106" s="100" t="str">
        <f t="shared" si="8"/>
        <v/>
      </c>
      <c r="N106" s="72" t="str">
        <f t="shared" si="14"/>
        <v/>
      </c>
      <c r="O106" s="6"/>
      <c r="P106" s="25">
        <v>46447</v>
      </c>
      <c r="Q106" s="72" t="str">
        <f t="shared" si="15"/>
        <v/>
      </c>
      <c r="R106" s="72" t="str">
        <f t="shared" si="9"/>
        <v/>
      </c>
      <c r="S106" s="72" t="str">
        <f t="shared" si="10"/>
        <v/>
      </c>
      <c r="T106" s="72" t="str">
        <f t="shared" si="11"/>
        <v/>
      </c>
      <c r="U106" s="72"/>
      <c r="V106" s="72" t="str">
        <f t="shared" si="12"/>
        <v/>
      </c>
      <c r="W106" s="74" t="str">
        <f t="shared" si="13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/>
      <c r="L107" s="102" t="str" cm="1">
        <f t="array" ref="L107">IF(L334="","",L334*LOOKUP($F107,_xlfn._xlws.FILTER($F$280:$F$289,L$280:L$289&lt;&gt;""),_xlfn._xlws.FILTER(L$280:L$289,L$280:L$289&lt;&gt;"")))</f>
        <v/>
      </c>
      <c r="M107" s="100" t="str">
        <f t="shared" si="8"/>
        <v/>
      </c>
      <c r="N107" s="72" t="str">
        <f t="shared" si="14"/>
        <v/>
      </c>
      <c r="O107" s="6"/>
      <c r="P107" s="25">
        <v>46478</v>
      </c>
      <c r="Q107" s="72" t="str">
        <f t="shared" si="15"/>
        <v/>
      </c>
      <c r="R107" s="72" t="str">
        <f t="shared" si="9"/>
        <v/>
      </c>
      <c r="S107" s="72" t="str">
        <f t="shared" si="10"/>
        <v/>
      </c>
      <c r="T107" s="72" t="str">
        <f t="shared" si="11"/>
        <v/>
      </c>
      <c r="U107" s="72"/>
      <c r="V107" s="72" t="str">
        <f t="shared" si="12"/>
        <v/>
      </c>
      <c r="W107" s="74" t="str">
        <f t="shared" si="13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/>
      <c r="L108" s="102" t="str" cm="1">
        <f t="array" ref="L108">IF(L335="","",L335*LOOKUP($F108,_xlfn._xlws.FILTER($F$280:$F$289,L$280:L$289&lt;&gt;""),_xlfn._xlws.FILTER(L$280:L$289,L$280:L$289&lt;&gt;"")))</f>
        <v/>
      </c>
      <c r="M108" s="100" t="str">
        <f t="shared" si="8"/>
        <v/>
      </c>
      <c r="N108" s="72" t="str">
        <f t="shared" si="14"/>
        <v/>
      </c>
      <c r="O108" s="6"/>
      <c r="P108" s="25">
        <v>46508</v>
      </c>
      <c r="Q108" s="72" t="str">
        <f t="shared" si="15"/>
        <v/>
      </c>
      <c r="R108" s="72" t="str">
        <f t="shared" si="9"/>
        <v/>
      </c>
      <c r="S108" s="72" t="str">
        <f t="shared" si="10"/>
        <v/>
      </c>
      <c r="T108" s="72" t="str">
        <f t="shared" si="11"/>
        <v/>
      </c>
      <c r="U108" s="72"/>
      <c r="V108" s="72" t="str">
        <f t="shared" si="12"/>
        <v/>
      </c>
      <c r="W108" s="74" t="str">
        <f t="shared" si="13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/>
      <c r="L109" s="102" t="str" cm="1">
        <f t="array" ref="L109">IF(L336="","",L336*LOOKUP($F109,_xlfn._xlws.FILTER($F$280:$F$289,L$280:L$289&lt;&gt;""),_xlfn._xlws.FILTER(L$280:L$289,L$280:L$289&lt;&gt;"")))</f>
        <v/>
      </c>
      <c r="M109" s="100" t="str">
        <f t="shared" si="8"/>
        <v/>
      </c>
      <c r="N109" s="72" t="str">
        <f t="shared" si="14"/>
        <v/>
      </c>
      <c r="O109" s="6"/>
      <c r="P109" s="25">
        <v>46539</v>
      </c>
      <c r="Q109" s="72" t="str">
        <f t="shared" si="15"/>
        <v/>
      </c>
      <c r="R109" s="72" t="str">
        <f t="shared" si="9"/>
        <v/>
      </c>
      <c r="S109" s="72" t="str">
        <f t="shared" si="10"/>
        <v/>
      </c>
      <c r="T109" s="72" t="str">
        <f t="shared" si="11"/>
        <v/>
      </c>
      <c r="U109" s="72"/>
      <c r="V109" s="72" t="str">
        <f t="shared" si="12"/>
        <v/>
      </c>
      <c r="W109" s="74" t="str">
        <f t="shared" si="13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/>
      <c r="L110" s="102" t="str" cm="1">
        <f t="array" ref="L110">IF(L337="","",L337*LOOKUP($F110,_xlfn._xlws.FILTER($F$280:$F$289,L$280:L$289&lt;&gt;""),_xlfn._xlws.FILTER(L$280:L$289,L$280:L$289&lt;&gt;"")))</f>
        <v/>
      </c>
      <c r="M110" s="100" t="str">
        <f t="shared" si="8"/>
        <v/>
      </c>
      <c r="N110" s="72" t="str">
        <f t="shared" si="14"/>
        <v/>
      </c>
      <c r="O110" s="6"/>
      <c r="P110" s="25">
        <v>46569</v>
      </c>
      <c r="Q110" s="72" t="str">
        <f t="shared" si="15"/>
        <v/>
      </c>
      <c r="R110" s="72" t="str">
        <f t="shared" si="9"/>
        <v/>
      </c>
      <c r="S110" s="72" t="str">
        <f t="shared" si="10"/>
        <v/>
      </c>
      <c r="T110" s="72" t="str">
        <f t="shared" si="11"/>
        <v/>
      </c>
      <c r="U110" s="72"/>
      <c r="V110" s="72" t="str">
        <f t="shared" si="12"/>
        <v/>
      </c>
      <c r="W110" s="74" t="str">
        <f t="shared" si="13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/>
      <c r="L111" s="102" t="str" cm="1">
        <f t="array" ref="L111">IF(L338="","",L338*LOOKUP($F111,_xlfn._xlws.FILTER($F$280:$F$289,L$280:L$289&lt;&gt;""),_xlfn._xlws.FILTER(L$280:L$289,L$280:L$289&lt;&gt;"")))</f>
        <v/>
      </c>
      <c r="M111" s="100" t="str">
        <f t="shared" si="8"/>
        <v/>
      </c>
      <c r="N111" s="72" t="str">
        <f t="shared" si="14"/>
        <v/>
      </c>
      <c r="O111" s="6"/>
      <c r="P111" s="25">
        <v>46600</v>
      </c>
      <c r="Q111" s="72" t="str">
        <f t="shared" si="15"/>
        <v/>
      </c>
      <c r="R111" s="72" t="str">
        <f t="shared" si="9"/>
        <v/>
      </c>
      <c r="S111" s="72" t="str">
        <f t="shared" si="10"/>
        <v/>
      </c>
      <c r="T111" s="72" t="str">
        <f t="shared" si="11"/>
        <v/>
      </c>
      <c r="U111" s="72"/>
      <c r="V111" s="72" t="str">
        <f t="shared" si="12"/>
        <v/>
      </c>
      <c r="W111" s="74" t="str">
        <f t="shared" si="13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/>
      <c r="L112" s="102" t="str" cm="1">
        <f t="array" ref="L112">IF(L339="","",L339*LOOKUP($F112,_xlfn._xlws.FILTER($F$280:$F$289,L$280:L$289&lt;&gt;""),_xlfn._xlws.FILTER(L$280:L$289,L$280:L$289&lt;&gt;"")))</f>
        <v/>
      </c>
      <c r="M112" s="100" t="str">
        <f t="shared" si="8"/>
        <v/>
      </c>
      <c r="N112" s="72" t="str">
        <f t="shared" si="14"/>
        <v/>
      </c>
      <c r="O112" s="6"/>
      <c r="P112" s="25">
        <v>46631</v>
      </c>
      <c r="Q112" s="72" t="str">
        <f t="shared" si="15"/>
        <v/>
      </c>
      <c r="R112" s="72" t="str">
        <f t="shared" si="9"/>
        <v/>
      </c>
      <c r="S112" s="72" t="str">
        <f t="shared" si="10"/>
        <v/>
      </c>
      <c r="T112" s="72" t="str">
        <f t="shared" si="11"/>
        <v/>
      </c>
      <c r="U112" s="72"/>
      <c r="V112" s="72" t="str">
        <f t="shared" si="12"/>
        <v/>
      </c>
      <c r="W112" s="74" t="str">
        <f t="shared" si="13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/>
      <c r="L113" s="102" t="str" cm="1">
        <f t="array" ref="L113">IF(L340="","",L340*LOOKUP($F113,_xlfn._xlws.FILTER($F$280:$F$289,L$280:L$289&lt;&gt;""),_xlfn._xlws.FILTER(L$280:L$289,L$280:L$289&lt;&gt;"")))</f>
        <v/>
      </c>
      <c r="M113" s="100" t="str">
        <f t="shared" si="8"/>
        <v/>
      </c>
      <c r="N113" s="72" t="str">
        <f t="shared" si="14"/>
        <v/>
      </c>
      <c r="O113" s="6"/>
      <c r="P113" s="25">
        <v>46661</v>
      </c>
      <c r="Q113" s="72" t="str">
        <f t="shared" si="15"/>
        <v/>
      </c>
      <c r="R113" s="72" t="str">
        <f t="shared" si="9"/>
        <v/>
      </c>
      <c r="S113" s="72" t="str">
        <f t="shared" si="10"/>
        <v/>
      </c>
      <c r="T113" s="72" t="str">
        <f t="shared" si="11"/>
        <v/>
      </c>
      <c r="U113" s="72"/>
      <c r="V113" s="72" t="str">
        <f t="shared" si="12"/>
        <v/>
      </c>
      <c r="W113" s="74" t="str">
        <f t="shared" si="13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/>
      <c r="L114" s="102" t="str" cm="1">
        <f t="array" ref="L114">IF(L341="","",L341*LOOKUP($F114,_xlfn._xlws.FILTER($F$280:$F$289,L$280:L$289&lt;&gt;""),_xlfn._xlws.FILTER(L$280:L$289,L$280:L$289&lt;&gt;"")))</f>
        <v/>
      </c>
      <c r="M114" s="100" t="str">
        <f t="shared" si="8"/>
        <v/>
      </c>
      <c r="N114" s="72" t="str">
        <f t="shared" si="14"/>
        <v/>
      </c>
      <c r="O114" s="6"/>
      <c r="P114" s="25">
        <v>46692</v>
      </c>
      <c r="Q114" s="72" t="str">
        <f t="shared" si="15"/>
        <v/>
      </c>
      <c r="R114" s="72" t="str">
        <f t="shared" si="9"/>
        <v/>
      </c>
      <c r="S114" s="72" t="str">
        <f t="shared" si="10"/>
        <v/>
      </c>
      <c r="T114" s="72" t="str">
        <f t="shared" si="11"/>
        <v/>
      </c>
      <c r="U114" s="72"/>
      <c r="V114" s="72" t="str">
        <f t="shared" si="12"/>
        <v/>
      </c>
      <c r="W114" s="74" t="str">
        <f t="shared" si="13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/>
      <c r="L115" s="102" t="str" cm="1">
        <f t="array" ref="L115">IF(L342="","",L342*LOOKUP($F115,_xlfn._xlws.FILTER($F$280:$F$289,L$280:L$289&lt;&gt;""),_xlfn._xlws.FILTER(L$280:L$289,L$280:L$289&lt;&gt;"")))</f>
        <v/>
      </c>
      <c r="M115" s="100" t="str">
        <f t="shared" si="8"/>
        <v/>
      </c>
      <c r="N115" s="72" t="str">
        <f t="shared" si="14"/>
        <v/>
      </c>
      <c r="O115" s="6"/>
      <c r="P115" s="25">
        <v>46722</v>
      </c>
      <c r="Q115" s="72" t="str">
        <f t="shared" si="15"/>
        <v/>
      </c>
      <c r="R115" s="72" t="str">
        <f t="shared" si="9"/>
        <v/>
      </c>
      <c r="S115" s="72" t="str">
        <f t="shared" si="10"/>
        <v/>
      </c>
      <c r="T115" s="72" t="str">
        <f t="shared" si="11"/>
        <v/>
      </c>
      <c r="U115" s="72"/>
      <c r="V115" s="72" t="str">
        <f t="shared" si="12"/>
        <v/>
      </c>
      <c r="W115" s="74" t="str">
        <f t="shared" si="13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/>
      <c r="L116" s="102" t="str" cm="1">
        <f t="array" ref="L116">IF(L343="","",L343*LOOKUP($F116,_xlfn._xlws.FILTER($F$280:$F$289,L$280:L$289&lt;&gt;""),_xlfn._xlws.FILTER(L$280:L$289,L$280:L$289&lt;&gt;"")))</f>
        <v/>
      </c>
      <c r="M116" s="100" t="str">
        <f t="shared" si="8"/>
        <v/>
      </c>
      <c r="N116" s="72" t="str">
        <f t="shared" si="14"/>
        <v/>
      </c>
      <c r="O116" s="6"/>
      <c r="P116" s="25">
        <v>46753</v>
      </c>
      <c r="Q116" s="72" t="str">
        <f t="shared" si="15"/>
        <v/>
      </c>
      <c r="R116" s="72" t="str">
        <f t="shared" si="9"/>
        <v/>
      </c>
      <c r="S116" s="72" t="str">
        <f t="shared" si="10"/>
        <v/>
      </c>
      <c r="T116" s="72" t="str">
        <f t="shared" si="11"/>
        <v/>
      </c>
      <c r="U116" s="72"/>
      <c r="V116" s="72" t="str">
        <f t="shared" si="12"/>
        <v/>
      </c>
      <c r="W116" s="74" t="str">
        <f t="shared" si="13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/>
      <c r="L117" s="102" t="str" cm="1">
        <f t="array" ref="L117">IF(L344="","",L344*LOOKUP($F117,_xlfn._xlws.FILTER($F$280:$F$289,L$280:L$289&lt;&gt;""),_xlfn._xlws.FILTER(L$280:L$289,L$280:L$289&lt;&gt;"")))</f>
        <v/>
      </c>
      <c r="M117" s="100" t="str">
        <f t="shared" si="8"/>
        <v/>
      </c>
      <c r="N117" s="72" t="str">
        <f t="shared" si="14"/>
        <v/>
      </c>
      <c r="O117" s="6"/>
      <c r="P117" s="25">
        <v>46784</v>
      </c>
      <c r="Q117" s="72" t="str">
        <f t="shared" si="15"/>
        <v/>
      </c>
      <c r="R117" s="72" t="str">
        <f t="shared" si="9"/>
        <v/>
      </c>
      <c r="S117" s="72" t="str">
        <f t="shared" si="10"/>
        <v/>
      </c>
      <c r="T117" s="72" t="str">
        <f t="shared" si="11"/>
        <v/>
      </c>
      <c r="U117" s="72"/>
      <c r="V117" s="72" t="str">
        <f t="shared" si="12"/>
        <v/>
      </c>
      <c r="W117" s="74" t="str">
        <f t="shared" si="13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/>
      <c r="L118" s="102" t="str" cm="1">
        <f t="array" ref="L118">IF(L345="","",L345*LOOKUP($F118,_xlfn._xlws.FILTER($F$280:$F$289,L$280:L$289&lt;&gt;""),_xlfn._xlws.FILTER(L$280:L$289,L$280:L$289&lt;&gt;"")))</f>
        <v/>
      </c>
      <c r="M118" s="100" t="str">
        <f t="shared" si="8"/>
        <v/>
      </c>
      <c r="N118" s="72" t="str">
        <f t="shared" si="14"/>
        <v/>
      </c>
      <c r="O118" s="6"/>
      <c r="P118" s="25">
        <v>46813</v>
      </c>
      <c r="Q118" s="72" t="str">
        <f t="shared" si="15"/>
        <v/>
      </c>
      <c r="R118" s="72" t="str">
        <f t="shared" si="9"/>
        <v/>
      </c>
      <c r="S118" s="72" t="str">
        <f t="shared" si="10"/>
        <v/>
      </c>
      <c r="T118" s="72" t="str">
        <f t="shared" si="11"/>
        <v/>
      </c>
      <c r="U118" s="72"/>
      <c r="V118" s="72" t="str">
        <f t="shared" si="12"/>
        <v/>
      </c>
      <c r="W118" s="74" t="str">
        <f t="shared" si="13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/>
      <c r="L119" s="102" t="str" cm="1">
        <f t="array" ref="L119">IF(L346="","",L346*LOOKUP($F119,_xlfn._xlws.FILTER($F$280:$F$289,L$280:L$289&lt;&gt;""),_xlfn._xlws.FILTER(L$280:L$289,L$280:L$289&lt;&gt;"")))</f>
        <v/>
      </c>
      <c r="M119" s="100" t="str">
        <f t="shared" si="8"/>
        <v/>
      </c>
      <c r="N119" s="72" t="str">
        <f t="shared" si="14"/>
        <v/>
      </c>
      <c r="O119" s="6"/>
      <c r="P119" s="25">
        <v>46844</v>
      </c>
      <c r="Q119" s="72" t="str">
        <f t="shared" si="15"/>
        <v/>
      </c>
      <c r="R119" s="72" t="str">
        <f t="shared" si="9"/>
        <v/>
      </c>
      <c r="S119" s="72" t="str">
        <f t="shared" si="10"/>
        <v/>
      </c>
      <c r="T119" s="72" t="str">
        <f t="shared" si="11"/>
        <v/>
      </c>
      <c r="U119" s="72"/>
      <c r="V119" s="72" t="str">
        <f t="shared" si="12"/>
        <v/>
      </c>
      <c r="W119" s="74" t="str">
        <f t="shared" si="13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/>
      <c r="L120" s="102" t="str" cm="1">
        <f t="array" ref="L120">IF(L347="","",L347*LOOKUP($F120,_xlfn._xlws.FILTER($F$280:$F$289,L$280:L$289&lt;&gt;""),_xlfn._xlws.FILTER(L$280:L$289,L$280:L$289&lt;&gt;"")))</f>
        <v/>
      </c>
      <c r="M120" s="100" t="str">
        <f t="shared" si="8"/>
        <v/>
      </c>
      <c r="N120" s="72" t="str">
        <f t="shared" si="14"/>
        <v/>
      </c>
      <c r="O120" s="6"/>
      <c r="P120" s="25">
        <v>46874</v>
      </c>
      <c r="Q120" s="72" t="str">
        <f t="shared" si="15"/>
        <v/>
      </c>
      <c r="R120" s="72" t="str">
        <f t="shared" si="9"/>
        <v/>
      </c>
      <c r="S120" s="72" t="str">
        <f t="shared" si="10"/>
        <v/>
      </c>
      <c r="T120" s="72" t="str">
        <f t="shared" si="11"/>
        <v/>
      </c>
      <c r="U120" s="72"/>
      <c r="V120" s="72" t="str">
        <f t="shared" si="12"/>
        <v/>
      </c>
      <c r="W120" s="74" t="str">
        <f t="shared" si="13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/>
      <c r="L121" s="102" t="str" cm="1">
        <f t="array" ref="L121">IF(L348="","",L348*LOOKUP($F121,_xlfn._xlws.FILTER($F$280:$F$289,L$280:L$289&lt;&gt;""),_xlfn._xlws.FILTER(L$280:L$289,L$280:L$289&lt;&gt;"")))</f>
        <v/>
      </c>
      <c r="M121" s="100" t="str">
        <f t="shared" si="8"/>
        <v/>
      </c>
      <c r="N121" s="72" t="str">
        <f t="shared" si="14"/>
        <v/>
      </c>
      <c r="O121" s="6"/>
      <c r="P121" s="25">
        <v>46905</v>
      </c>
      <c r="Q121" s="72" t="str">
        <f t="shared" si="15"/>
        <v/>
      </c>
      <c r="R121" s="72" t="str">
        <f t="shared" si="9"/>
        <v/>
      </c>
      <c r="S121" s="72" t="str">
        <f t="shared" si="10"/>
        <v/>
      </c>
      <c r="T121" s="72" t="str">
        <f t="shared" si="11"/>
        <v/>
      </c>
      <c r="U121" s="72"/>
      <c r="V121" s="72" t="str">
        <f t="shared" si="12"/>
        <v/>
      </c>
      <c r="W121" s="74" t="str">
        <f t="shared" si="13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/>
      <c r="L122" s="102" t="str" cm="1">
        <f t="array" ref="L122">IF(L349="","",L349*LOOKUP($F122,_xlfn._xlws.FILTER($F$280:$F$289,L$280:L$289&lt;&gt;""),_xlfn._xlws.FILTER(L$280:L$289,L$280:L$289&lt;&gt;"")))</f>
        <v/>
      </c>
      <c r="M122" s="100" t="str">
        <f t="shared" si="8"/>
        <v/>
      </c>
      <c r="N122" s="72" t="str">
        <f t="shared" si="14"/>
        <v/>
      </c>
      <c r="O122" s="6"/>
      <c r="P122" s="25">
        <v>46935</v>
      </c>
      <c r="Q122" s="72" t="str">
        <f t="shared" si="15"/>
        <v/>
      </c>
      <c r="R122" s="72" t="str">
        <f t="shared" si="9"/>
        <v/>
      </c>
      <c r="S122" s="72" t="str">
        <f t="shared" si="10"/>
        <v/>
      </c>
      <c r="T122" s="72" t="str">
        <f t="shared" si="11"/>
        <v/>
      </c>
      <c r="U122" s="72"/>
      <c r="V122" s="72" t="str">
        <f t="shared" si="12"/>
        <v/>
      </c>
      <c r="W122" s="74" t="str">
        <f t="shared" si="13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/>
      <c r="L123" s="102" t="str" cm="1">
        <f t="array" ref="L123">IF(L350="","",L350*LOOKUP($F123,_xlfn._xlws.FILTER($F$280:$F$289,L$280:L$289&lt;&gt;""),_xlfn._xlws.FILTER(L$280:L$289,L$280:L$289&lt;&gt;"")))</f>
        <v/>
      </c>
      <c r="M123" s="100" t="str">
        <f t="shared" si="8"/>
        <v/>
      </c>
      <c r="N123" s="72" t="str">
        <f t="shared" si="14"/>
        <v/>
      </c>
      <c r="O123" s="6"/>
      <c r="P123" s="25">
        <v>46966</v>
      </c>
      <c r="Q123" s="72" t="str">
        <f t="shared" si="15"/>
        <v/>
      </c>
      <c r="R123" s="72" t="str">
        <f t="shared" si="9"/>
        <v/>
      </c>
      <c r="S123" s="72" t="str">
        <f t="shared" si="10"/>
        <v/>
      </c>
      <c r="T123" s="72" t="str">
        <f t="shared" si="11"/>
        <v/>
      </c>
      <c r="U123" s="72"/>
      <c r="V123" s="72" t="str">
        <f t="shared" si="12"/>
        <v/>
      </c>
      <c r="W123" s="74" t="str">
        <f t="shared" si="13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/>
      <c r="L124" s="102" t="str" cm="1">
        <f t="array" ref="L124">IF(L351="","",L351*LOOKUP($F124,_xlfn._xlws.FILTER($F$280:$F$289,L$280:L$289&lt;&gt;""),_xlfn._xlws.FILTER(L$280:L$289,L$280:L$289&lt;&gt;"")))</f>
        <v/>
      </c>
      <c r="M124" s="100" t="str">
        <f t="shared" si="8"/>
        <v/>
      </c>
      <c r="N124" s="72" t="str">
        <f t="shared" si="14"/>
        <v/>
      </c>
      <c r="O124" s="6"/>
      <c r="P124" s="25">
        <v>46997</v>
      </c>
      <c r="Q124" s="72" t="str">
        <f t="shared" si="15"/>
        <v/>
      </c>
      <c r="R124" s="72" t="str">
        <f t="shared" si="9"/>
        <v/>
      </c>
      <c r="S124" s="72" t="str">
        <f t="shared" si="10"/>
        <v/>
      </c>
      <c r="T124" s="72" t="str">
        <f t="shared" si="11"/>
        <v/>
      </c>
      <c r="U124" s="72"/>
      <c r="V124" s="72" t="str">
        <f t="shared" si="12"/>
        <v/>
      </c>
      <c r="W124" s="74" t="str">
        <f t="shared" si="13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/>
      <c r="L125" s="102" t="str" cm="1">
        <f t="array" ref="L125">IF(L352="","",L352*LOOKUP($F125,_xlfn._xlws.FILTER($F$280:$F$289,L$280:L$289&lt;&gt;""),_xlfn._xlws.FILTER(L$280:L$289,L$280:L$289&lt;&gt;"")))</f>
        <v/>
      </c>
      <c r="M125" s="100" t="str">
        <f t="shared" si="8"/>
        <v/>
      </c>
      <c r="N125" s="72" t="str">
        <f t="shared" si="14"/>
        <v/>
      </c>
      <c r="O125" s="6"/>
      <c r="P125" s="25">
        <v>47027</v>
      </c>
      <c r="Q125" s="72" t="str">
        <f t="shared" si="15"/>
        <v/>
      </c>
      <c r="R125" s="72" t="str">
        <f t="shared" si="9"/>
        <v/>
      </c>
      <c r="S125" s="72" t="str">
        <f t="shared" si="10"/>
        <v/>
      </c>
      <c r="T125" s="72" t="str">
        <f t="shared" si="11"/>
        <v/>
      </c>
      <c r="U125" s="72"/>
      <c r="V125" s="72" t="str">
        <f t="shared" si="12"/>
        <v/>
      </c>
      <c r="W125" s="74" t="str">
        <f t="shared" si="13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/>
      <c r="L126" s="102" t="str" cm="1">
        <f t="array" ref="L126">IF(L353="","",L353*LOOKUP($F126,_xlfn._xlws.FILTER($F$280:$F$289,L$280:L$289&lt;&gt;""),_xlfn._xlws.FILTER(L$280:L$289,L$280:L$289&lt;&gt;"")))</f>
        <v/>
      </c>
      <c r="M126" s="100" t="str">
        <f t="shared" si="8"/>
        <v/>
      </c>
      <c r="N126" s="72" t="str">
        <f t="shared" si="14"/>
        <v/>
      </c>
      <c r="O126" s="6"/>
      <c r="P126" s="25">
        <v>47058</v>
      </c>
      <c r="Q126" s="72" t="str">
        <f t="shared" si="15"/>
        <v/>
      </c>
      <c r="R126" s="72" t="str">
        <f t="shared" si="9"/>
        <v/>
      </c>
      <c r="S126" s="72" t="str">
        <f t="shared" si="10"/>
        <v/>
      </c>
      <c r="T126" s="72" t="str">
        <f t="shared" si="11"/>
        <v/>
      </c>
      <c r="U126" s="72"/>
      <c r="V126" s="72" t="str">
        <f t="shared" si="12"/>
        <v/>
      </c>
      <c r="W126" s="74" t="str">
        <f t="shared" si="13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/>
      <c r="L127" s="102" t="str" cm="1">
        <f t="array" ref="L127">IF(L354="","",L354*LOOKUP($F127,_xlfn._xlws.FILTER($F$280:$F$289,L$280:L$289&lt;&gt;""),_xlfn._xlws.FILTER(L$280:L$289,L$280:L$289&lt;&gt;"")))</f>
        <v/>
      </c>
      <c r="M127" s="100" t="str">
        <f t="shared" si="8"/>
        <v/>
      </c>
      <c r="N127" s="72" t="str">
        <f t="shared" si="14"/>
        <v/>
      </c>
      <c r="O127" s="6"/>
      <c r="P127" s="25">
        <v>47088</v>
      </c>
      <c r="Q127" s="72" t="str">
        <f t="shared" si="15"/>
        <v/>
      </c>
      <c r="R127" s="72" t="str">
        <f t="shared" si="9"/>
        <v/>
      </c>
      <c r="S127" s="72" t="str">
        <f t="shared" si="10"/>
        <v/>
      </c>
      <c r="T127" s="72" t="str">
        <f t="shared" si="11"/>
        <v/>
      </c>
      <c r="U127" s="72"/>
      <c r="V127" s="72" t="str">
        <f t="shared" si="12"/>
        <v/>
      </c>
      <c r="W127" s="74" t="str">
        <f t="shared" si="13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/>
      <c r="L128" s="102" t="str" cm="1">
        <f t="array" ref="L128">IF(L355="","",L355*LOOKUP($F128,_xlfn._xlws.FILTER($F$280:$F$289,L$280:L$289&lt;&gt;""),_xlfn._xlws.FILTER(L$280:L$289,L$280:L$289&lt;&gt;"")))</f>
        <v/>
      </c>
      <c r="M128" s="100" t="str">
        <f t="shared" si="8"/>
        <v/>
      </c>
      <c r="N128" s="72" t="str">
        <f t="shared" si="14"/>
        <v/>
      </c>
      <c r="O128" s="6"/>
      <c r="P128" s="25">
        <v>47119</v>
      </c>
      <c r="Q128" s="72" t="str">
        <f t="shared" si="15"/>
        <v/>
      </c>
      <c r="R128" s="72" t="str">
        <f t="shared" si="9"/>
        <v/>
      </c>
      <c r="S128" s="72" t="str">
        <f t="shared" si="10"/>
        <v/>
      </c>
      <c r="T128" s="72" t="str">
        <f t="shared" si="11"/>
        <v/>
      </c>
      <c r="U128" s="72"/>
      <c r="V128" s="72" t="str">
        <f t="shared" si="12"/>
        <v/>
      </c>
      <c r="W128" s="74" t="str">
        <f t="shared" si="13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/>
      <c r="L129" s="102" t="str" cm="1">
        <f t="array" ref="L129">IF(L356="","",L356*LOOKUP($F129,_xlfn._xlws.FILTER($F$280:$F$289,L$280:L$289&lt;&gt;""),_xlfn._xlws.FILTER(L$280:L$289,L$280:L$289&lt;&gt;"")))</f>
        <v/>
      </c>
      <c r="M129" s="100" t="str">
        <f t="shared" si="8"/>
        <v/>
      </c>
      <c r="N129" s="72" t="str">
        <f t="shared" si="14"/>
        <v/>
      </c>
      <c r="O129" s="6"/>
      <c r="P129" s="25">
        <v>47150</v>
      </c>
      <c r="Q129" s="72" t="str">
        <f t="shared" si="15"/>
        <v/>
      </c>
      <c r="R129" s="72" t="str">
        <f t="shared" si="9"/>
        <v/>
      </c>
      <c r="S129" s="72" t="str">
        <f t="shared" si="10"/>
        <v/>
      </c>
      <c r="T129" s="72" t="str">
        <f t="shared" si="11"/>
        <v/>
      </c>
      <c r="U129" s="72"/>
      <c r="V129" s="72" t="str">
        <f t="shared" si="12"/>
        <v/>
      </c>
      <c r="W129" s="74" t="str">
        <f t="shared" si="13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/>
      <c r="L130" s="102" t="str" cm="1">
        <f t="array" ref="L130">IF(L357="","",L357*LOOKUP($F130,_xlfn._xlws.FILTER($F$280:$F$289,L$280:L$289&lt;&gt;""),_xlfn._xlws.FILTER(L$280:L$289,L$280:L$289&lt;&gt;"")))</f>
        <v/>
      </c>
      <c r="M130" s="100" t="str">
        <f t="shared" si="8"/>
        <v/>
      </c>
      <c r="N130" s="72" t="str">
        <f t="shared" si="14"/>
        <v/>
      </c>
      <c r="O130" s="6"/>
      <c r="P130" s="25">
        <v>47178</v>
      </c>
      <c r="Q130" s="72" t="str">
        <f t="shared" si="15"/>
        <v/>
      </c>
      <c r="R130" s="72" t="str">
        <f t="shared" si="9"/>
        <v/>
      </c>
      <c r="S130" s="72" t="str">
        <f t="shared" si="10"/>
        <v/>
      </c>
      <c r="T130" s="72" t="str">
        <f t="shared" si="11"/>
        <v/>
      </c>
      <c r="U130" s="72"/>
      <c r="V130" s="72" t="str">
        <f t="shared" si="12"/>
        <v/>
      </c>
      <c r="W130" s="74" t="str">
        <f t="shared" si="13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/>
      <c r="L131" s="102" t="str" cm="1">
        <f t="array" ref="L131">IF(L358="","",L358*LOOKUP($F131,_xlfn._xlws.FILTER($F$280:$F$289,L$280:L$289&lt;&gt;""),_xlfn._xlws.FILTER(L$280:L$289,L$280:L$289&lt;&gt;"")))</f>
        <v/>
      </c>
      <c r="M131" s="100" t="str">
        <f t="shared" si="8"/>
        <v/>
      </c>
      <c r="N131" s="72" t="str">
        <f t="shared" si="14"/>
        <v/>
      </c>
      <c r="O131" s="6"/>
      <c r="P131" s="25">
        <v>47209</v>
      </c>
      <c r="Q131" s="72" t="str">
        <f t="shared" si="15"/>
        <v/>
      </c>
      <c r="R131" s="72" t="str">
        <f t="shared" si="9"/>
        <v/>
      </c>
      <c r="S131" s="72" t="str">
        <f t="shared" si="10"/>
        <v/>
      </c>
      <c r="T131" s="72" t="str">
        <f t="shared" si="11"/>
        <v/>
      </c>
      <c r="U131" s="72"/>
      <c r="V131" s="72" t="str">
        <f t="shared" si="12"/>
        <v/>
      </c>
      <c r="W131" s="74" t="str">
        <f t="shared" si="13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/>
      <c r="L132" s="102" t="str" cm="1">
        <f t="array" ref="L132">IF(L359="","",L359*LOOKUP($F132,_xlfn._xlws.FILTER($F$280:$F$289,L$280:L$289&lt;&gt;""),_xlfn._xlws.FILTER(L$280:L$289,L$280:L$289&lt;&gt;"")))</f>
        <v/>
      </c>
      <c r="M132" s="100" t="str">
        <f t="shared" si="8"/>
        <v/>
      </c>
      <c r="N132" s="72" t="str">
        <f t="shared" si="14"/>
        <v/>
      </c>
      <c r="O132" s="6"/>
      <c r="P132" s="25">
        <v>47239</v>
      </c>
      <c r="Q132" s="72" t="str">
        <f t="shared" si="15"/>
        <v/>
      </c>
      <c r="R132" s="72" t="str">
        <f t="shared" si="9"/>
        <v/>
      </c>
      <c r="S132" s="72" t="str">
        <f t="shared" si="10"/>
        <v/>
      </c>
      <c r="T132" s="72" t="str">
        <f t="shared" si="11"/>
        <v/>
      </c>
      <c r="U132" s="72"/>
      <c r="V132" s="72" t="str">
        <f t="shared" si="12"/>
        <v/>
      </c>
      <c r="W132" s="74" t="str">
        <f t="shared" si="13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/>
      <c r="L133" s="102" t="str" cm="1">
        <f t="array" ref="L133">IF(L360="","",L360*LOOKUP($F133,_xlfn._xlws.FILTER($F$280:$F$289,L$280:L$289&lt;&gt;""),_xlfn._xlws.FILTER(L$280:L$289,L$280:L$289&lt;&gt;"")))</f>
        <v/>
      </c>
      <c r="M133" s="100" t="str">
        <f t="shared" ref="M133:M196" si="16">IF(U360="","",U360)</f>
        <v/>
      </c>
      <c r="N133" s="72" t="str">
        <f t="shared" si="14"/>
        <v/>
      </c>
      <c r="O133" s="6"/>
      <c r="P133" s="25">
        <v>47270</v>
      </c>
      <c r="Q133" s="72" t="str">
        <f t="shared" si="15"/>
        <v/>
      </c>
      <c r="R133" s="72" t="str">
        <f t="shared" si="9"/>
        <v/>
      </c>
      <c r="S133" s="72" t="str">
        <f t="shared" si="10"/>
        <v/>
      </c>
      <c r="T133" s="72" t="str">
        <f t="shared" si="11"/>
        <v/>
      </c>
      <c r="U133" s="72"/>
      <c r="V133" s="72" t="str">
        <f t="shared" si="12"/>
        <v/>
      </c>
      <c r="W133" s="74" t="str">
        <f t="shared" si="13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/>
      <c r="L134" s="102" t="str" cm="1">
        <f t="array" ref="L134">IF(L361="","",L361*LOOKUP($F134,_xlfn._xlws.FILTER($F$280:$F$289,L$280:L$289&lt;&gt;""),_xlfn._xlws.FILTER(L$280:L$289,L$280:L$289&lt;&gt;"")))</f>
        <v/>
      </c>
      <c r="M134" s="100" t="str">
        <f t="shared" si="16"/>
        <v/>
      </c>
      <c r="N134" s="72" t="str">
        <f t="shared" si="14"/>
        <v/>
      </c>
      <c r="O134" s="6"/>
      <c r="P134" s="25">
        <v>47300</v>
      </c>
      <c r="Q134" s="72" t="str">
        <f t="shared" si="15"/>
        <v/>
      </c>
      <c r="R134" s="72" t="str">
        <f t="shared" si="9"/>
        <v/>
      </c>
      <c r="S134" s="72" t="str">
        <f t="shared" si="10"/>
        <v/>
      </c>
      <c r="T134" s="72" t="str">
        <f t="shared" si="11"/>
        <v/>
      </c>
      <c r="U134" s="72"/>
      <c r="V134" s="72" t="str">
        <f t="shared" si="12"/>
        <v/>
      </c>
      <c r="W134" s="74" t="str">
        <f t="shared" si="13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/>
      <c r="L135" s="102" t="str" cm="1">
        <f t="array" ref="L135">IF(L362="","",L362*LOOKUP($F135,_xlfn._xlws.FILTER($F$280:$F$289,L$280:L$289&lt;&gt;""),_xlfn._xlws.FILTER(L$280:L$289,L$280:L$289&lt;&gt;"")))</f>
        <v/>
      </c>
      <c r="M135" s="100" t="str">
        <f t="shared" si="16"/>
        <v/>
      </c>
      <c r="N135" s="72" t="str">
        <f t="shared" si="14"/>
        <v/>
      </c>
      <c r="O135" s="6"/>
      <c r="P135" s="25">
        <v>47331</v>
      </c>
      <c r="Q135" s="72" t="str">
        <f t="shared" si="15"/>
        <v/>
      </c>
      <c r="R135" s="72" t="str">
        <f t="shared" si="9"/>
        <v/>
      </c>
      <c r="S135" s="72" t="str">
        <f t="shared" si="10"/>
        <v/>
      </c>
      <c r="T135" s="72" t="str">
        <f t="shared" si="11"/>
        <v/>
      </c>
      <c r="U135" s="72"/>
      <c r="V135" s="72" t="str">
        <f t="shared" si="12"/>
        <v/>
      </c>
      <c r="W135" s="74" t="str">
        <f t="shared" si="13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/>
      <c r="L136" s="102" t="str" cm="1">
        <f t="array" ref="L136">IF(L363="","",L363*LOOKUP($F136,_xlfn._xlws.FILTER($F$280:$F$289,L$280:L$289&lt;&gt;""),_xlfn._xlws.FILTER(L$280:L$289,L$280:L$289&lt;&gt;"")))</f>
        <v/>
      </c>
      <c r="M136" s="100" t="str">
        <f t="shared" si="16"/>
        <v/>
      </c>
      <c r="N136" s="72" t="str">
        <f t="shared" si="14"/>
        <v/>
      </c>
      <c r="O136" s="6"/>
      <c r="P136" s="25">
        <v>47362</v>
      </c>
      <c r="Q136" s="72" t="str">
        <f t="shared" si="15"/>
        <v/>
      </c>
      <c r="R136" s="72" t="str">
        <f t="shared" si="9"/>
        <v/>
      </c>
      <c r="S136" s="72" t="str">
        <f t="shared" si="10"/>
        <v/>
      </c>
      <c r="T136" s="72" t="str">
        <f t="shared" si="11"/>
        <v/>
      </c>
      <c r="U136" s="72"/>
      <c r="V136" s="72" t="str">
        <f t="shared" si="12"/>
        <v/>
      </c>
      <c r="W136" s="74" t="str">
        <f t="shared" si="13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/>
      <c r="L137" s="102" t="str" cm="1">
        <f t="array" ref="L137">IF(L364="","",L364*LOOKUP($F137,_xlfn._xlws.FILTER($F$280:$F$289,L$280:L$289&lt;&gt;""),_xlfn._xlws.FILTER(L$280:L$289,L$280:L$289&lt;&gt;"")))</f>
        <v/>
      </c>
      <c r="M137" s="100" t="str">
        <f t="shared" si="16"/>
        <v/>
      </c>
      <c r="N137" s="72" t="str">
        <f t="shared" si="14"/>
        <v/>
      </c>
      <c r="O137" s="6"/>
      <c r="P137" s="25">
        <v>47392</v>
      </c>
      <c r="Q137" s="72" t="str">
        <f t="shared" si="15"/>
        <v/>
      </c>
      <c r="R137" s="72" t="str">
        <f t="shared" si="9"/>
        <v/>
      </c>
      <c r="S137" s="72" t="str">
        <f t="shared" si="10"/>
        <v/>
      </c>
      <c r="T137" s="72" t="str">
        <f t="shared" si="11"/>
        <v/>
      </c>
      <c r="U137" s="72"/>
      <c r="V137" s="72" t="str">
        <f t="shared" si="12"/>
        <v/>
      </c>
      <c r="W137" s="74" t="str">
        <f t="shared" si="13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/>
      <c r="L138" s="102" t="str" cm="1">
        <f t="array" ref="L138">IF(L365="","",L365*LOOKUP($F138,_xlfn._xlws.FILTER($F$280:$F$289,L$280:L$289&lt;&gt;""),_xlfn._xlws.FILTER(L$280:L$289,L$280:L$289&lt;&gt;"")))</f>
        <v/>
      </c>
      <c r="M138" s="100" t="str">
        <f t="shared" si="16"/>
        <v/>
      </c>
      <c r="N138" s="72" t="str">
        <f t="shared" si="14"/>
        <v/>
      </c>
      <c r="O138" s="6"/>
      <c r="P138" s="25">
        <v>47423</v>
      </c>
      <c r="Q138" s="72" t="str">
        <f t="shared" si="15"/>
        <v/>
      </c>
      <c r="R138" s="72" t="str">
        <f t="shared" si="9"/>
        <v/>
      </c>
      <c r="S138" s="72" t="str">
        <f t="shared" si="10"/>
        <v/>
      </c>
      <c r="T138" s="72" t="str">
        <f t="shared" si="11"/>
        <v/>
      </c>
      <c r="U138" s="72"/>
      <c r="V138" s="72" t="str">
        <f t="shared" si="12"/>
        <v/>
      </c>
      <c r="W138" s="74" t="str">
        <f t="shared" si="13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/>
      <c r="L139" s="102" t="str" cm="1">
        <f t="array" ref="L139">IF(L366="","",L366*LOOKUP($F139,_xlfn._xlws.FILTER($F$280:$F$289,L$280:L$289&lt;&gt;""),_xlfn._xlws.FILTER(L$280:L$289,L$280:L$289&lt;&gt;"")))</f>
        <v/>
      </c>
      <c r="M139" s="100" t="str">
        <f t="shared" si="16"/>
        <v/>
      </c>
      <c r="N139" s="72" t="str">
        <f t="shared" si="14"/>
        <v/>
      </c>
      <c r="O139" s="6"/>
      <c r="P139" s="25">
        <v>47453</v>
      </c>
      <c r="Q139" s="72" t="str">
        <f t="shared" si="15"/>
        <v/>
      </c>
      <c r="R139" s="72" t="str">
        <f t="shared" si="9"/>
        <v/>
      </c>
      <c r="S139" s="72" t="str">
        <f t="shared" si="10"/>
        <v/>
      </c>
      <c r="T139" s="72" t="str">
        <f t="shared" si="11"/>
        <v/>
      </c>
      <c r="U139" s="72"/>
      <c r="V139" s="72" t="str">
        <f t="shared" si="12"/>
        <v/>
      </c>
      <c r="W139" s="74" t="str">
        <f t="shared" si="13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/>
      <c r="L140" s="102" t="str" cm="1">
        <f t="array" ref="L140">IF(L367="","",L367*LOOKUP($F140,_xlfn._xlws.FILTER($F$280:$F$289,L$280:L$289&lt;&gt;""),_xlfn._xlws.FILTER(L$280:L$289,L$280:L$289&lt;&gt;"")))</f>
        <v/>
      </c>
      <c r="M140" s="100" t="str">
        <f t="shared" si="16"/>
        <v/>
      </c>
      <c r="N140" s="72" t="str">
        <f t="shared" si="14"/>
        <v/>
      </c>
      <c r="O140" s="6"/>
      <c r="P140" s="25">
        <v>47484</v>
      </c>
      <c r="Q140" s="72" t="str">
        <f t="shared" si="15"/>
        <v/>
      </c>
      <c r="R140" s="72" t="str">
        <f t="shared" si="9"/>
        <v/>
      </c>
      <c r="S140" s="72" t="str">
        <f t="shared" si="10"/>
        <v/>
      </c>
      <c r="T140" s="72" t="str">
        <f t="shared" si="11"/>
        <v/>
      </c>
      <c r="U140" s="72"/>
      <c r="V140" s="72" t="str">
        <f t="shared" si="12"/>
        <v/>
      </c>
      <c r="W140" s="74" t="str">
        <f t="shared" si="13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/>
      <c r="L141" s="102" t="str" cm="1">
        <f t="array" ref="L141">IF(L368="","",L368*LOOKUP($F141,_xlfn._xlws.FILTER($F$280:$F$289,L$280:L$289&lt;&gt;""),_xlfn._xlws.FILTER(L$280:L$289,L$280:L$289&lt;&gt;"")))</f>
        <v/>
      </c>
      <c r="M141" s="100" t="str">
        <f t="shared" si="16"/>
        <v/>
      </c>
      <c r="N141" s="72" t="str">
        <f t="shared" si="14"/>
        <v/>
      </c>
      <c r="O141" s="6"/>
      <c r="P141" s="25">
        <v>47515</v>
      </c>
      <c r="Q141" s="72" t="str">
        <f t="shared" si="15"/>
        <v/>
      </c>
      <c r="R141" s="72" t="str">
        <f t="shared" si="9"/>
        <v/>
      </c>
      <c r="S141" s="72" t="str">
        <f t="shared" si="10"/>
        <v/>
      </c>
      <c r="T141" s="72" t="str">
        <f t="shared" si="11"/>
        <v/>
      </c>
      <c r="U141" s="72"/>
      <c r="V141" s="72" t="str">
        <f t="shared" si="12"/>
        <v/>
      </c>
      <c r="W141" s="74" t="str">
        <f t="shared" si="13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/>
      <c r="L142" s="102" t="str" cm="1">
        <f t="array" ref="L142">IF(L369="","",L369*LOOKUP($F142,_xlfn._xlws.FILTER($F$280:$F$289,L$280:L$289&lt;&gt;""),_xlfn._xlws.FILTER(L$280:L$289,L$280:L$289&lt;&gt;"")))</f>
        <v/>
      </c>
      <c r="M142" s="100" t="str">
        <f t="shared" si="16"/>
        <v/>
      </c>
      <c r="N142" s="72" t="str">
        <f t="shared" si="14"/>
        <v/>
      </c>
      <c r="O142" s="6"/>
      <c r="P142" s="25">
        <v>47543</v>
      </c>
      <c r="Q142" s="72" t="str">
        <f t="shared" si="15"/>
        <v/>
      </c>
      <c r="R142" s="72" t="str">
        <f t="shared" si="9"/>
        <v/>
      </c>
      <c r="S142" s="72" t="str">
        <f t="shared" si="10"/>
        <v/>
      </c>
      <c r="T142" s="72" t="str">
        <f t="shared" si="11"/>
        <v/>
      </c>
      <c r="U142" s="72"/>
      <c r="V142" s="72" t="str">
        <f t="shared" si="12"/>
        <v/>
      </c>
      <c r="W142" s="74" t="str">
        <f t="shared" si="13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/>
      <c r="L143" s="102" t="str" cm="1">
        <f t="array" ref="L143">IF(L370="","",L370*LOOKUP($F143,_xlfn._xlws.FILTER($F$280:$F$289,L$280:L$289&lt;&gt;""),_xlfn._xlws.FILTER(L$280:L$289,L$280:L$289&lt;&gt;"")))</f>
        <v/>
      </c>
      <c r="M143" s="100" t="str">
        <f t="shared" si="16"/>
        <v/>
      </c>
      <c r="N143" s="72" t="str">
        <f t="shared" si="14"/>
        <v/>
      </c>
      <c r="O143" s="6"/>
      <c r="P143" s="25">
        <v>47574</v>
      </c>
      <c r="Q143" s="72" t="str">
        <f t="shared" si="15"/>
        <v/>
      </c>
      <c r="R143" s="72" t="str">
        <f t="shared" si="9"/>
        <v/>
      </c>
      <c r="S143" s="72" t="str">
        <f t="shared" si="10"/>
        <v/>
      </c>
      <c r="T143" s="72" t="str">
        <f t="shared" si="11"/>
        <v/>
      </c>
      <c r="U143" s="72"/>
      <c r="V143" s="72" t="str">
        <f t="shared" si="12"/>
        <v/>
      </c>
      <c r="W143" s="74" t="str">
        <f t="shared" si="13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/>
      <c r="L144" s="102" t="str" cm="1">
        <f t="array" ref="L144">IF(L371="","",L371*LOOKUP($F144,_xlfn._xlws.FILTER($F$280:$F$289,L$280:L$289&lt;&gt;""),_xlfn._xlws.FILTER(L$280:L$289,L$280:L$289&lt;&gt;"")))</f>
        <v/>
      </c>
      <c r="M144" s="100" t="str">
        <f t="shared" si="16"/>
        <v/>
      </c>
      <c r="N144" s="72" t="str">
        <f t="shared" si="14"/>
        <v/>
      </c>
      <c r="O144" s="6"/>
      <c r="P144" s="25">
        <v>47604</v>
      </c>
      <c r="Q144" s="72" t="str">
        <f t="shared" si="15"/>
        <v/>
      </c>
      <c r="R144" s="72" t="str">
        <f t="shared" si="9"/>
        <v/>
      </c>
      <c r="S144" s="72" t="str">
        <f t="shared" si="10"/>
        <v/>
      </c>
      <c r="T144" s="72" t="str">
        <f t="shared" si="11"/>
        <v/>
      </c>
      <c r="U144" s="72"/>
      <c r="V144" s="72" t="str">
        <f t="shared" si="12"/>
        <v/>
      </c>
      <c r="W144" s="74" t="str">
        <f t="shared" si="13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/>
      <c r="L145" s="102" t="str" cm="1">
        <f t="array" ref="L145">IF(L372="","",L372*LOOKUP($F145,_xlfn._xlws.FILTER($F$280:$F$289,L$280:L$289&lt;&gt;""),_xlfn._xlws.FILTER(L$280:L$289,L$280:L$289&lt;&gt;"")))</f>
        <v/>
      </c>
      <c r="M145" s="100" t="str">
        <f t="shared" si="16"/>
        <v/>
      </c>
      <c r="N145" s="72" t="str">
        <f t="shared" si="14"/>
        <v/>
      </c>
      <c r="O145" s="6"/>
      <c r="P145" s="25">
        <v>47635</v>
      </c>
      <c r="Q145" s="72" t="str">
        <f t="shared" si="15"/>
        <v/>
      </c>
      <c r="R145" s="72" t="str">
        <f t="shared" si="9"/>
        <v/>
      </c>
      <c r="S145" s="72" t="str">
        <f t="shared" si="10"/>
        <v/>
      </c>
      <c r="T145" s="72" t="str">
        <f t="shared" si="11"/>
        <v/>
      </c>
      <c r="U145" s="72"/>
      <c r="V145" s="72" t="str">
        <f t="shared" si="12"/>
        <v/>
      </c>
      <c r="W145" s="74" t="str">
        <f t="shared" si="13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/>
      <c r="L146" s="102" t="str" cm="1">
        <f t="array" ref="L146">IF(L373="","",L373*LOOKUP($F146,_xlfn._xlws.FILTER($F$280:$F$289,L$280:L$289&lt;&gt;""),_xlfn._xlws.FILTER(L$280:L$289,L$280:L$289&lt;&gt;"")))</f>
        <v/>
      </c>
      <c r="M146" s="100" t="str">
        <f t="shared" si="16"/>
        <v/>
      </c>
      <c r="N146" s="72" t="str">
        <f t="shared" si="14"/>
        <v/>
      </c>
      <c r="O146" s="6"/>
      <c r="P146" s="25">
        <v>47665</v>
      </c>
      <c r="Q146" s="72" t="str">
        <f t="shared" si="15"/>
        <v/>
      </c>
      <c r="R146" s="72" t="str">
        <f t="shared" si="9"/>
        <v/>
      </c>
      <c r="S146" s="72" t="str">
        <f t="shared" si="10"/>
        <v/>
      </c>
      <c r="T146" s="72" t="str">
        <f t="shared" si="11"/>
        <v/>
      </c>
      <c r="U146" s="72"/>
      <c r="V146" s="72" t="str">
        <f t="shared" si="12"/>
        <v/>
      </c>
      <c r="W146" s="74" t="str">
        <f t="shared" si="13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/>
      <c r="L147" s="102" t="str" cm="1">
        <f t="array" ref="L147">IF(L374="","",L374*LOOKUP($F147,_xlfn._xlws.FILTER($F$280:$F$289,L$280:L$289&lt;&gt;""),_xlfn._xlws.FILTER(L$280:L$289,L$280:L$289&lt;&gt;"")))</f>
        <v/>
      </c>
      <c r="M147" s="100" t="str">
        <f t="shared" si="16"/>
        <v/>
      </c>
      <c r="N147" s="72" t="str">
        <f t="shared" si="14"/>
        <v/>
      </c>
      <c r="O147" s="6"/>
      <c r="P147" s="25">
        <v>47696</v>
      </c>
      <c r="Q147" s="72" t="str">
        <f t="shared" si="15"/>
        <v/>
      </c>
      <c r="R147" s="72" t="str">
        <f t="shared" si="9"/>
        <v/>
      </c>
      <c r="S147" s="72" t="str">
        <f t="shared" si="10"/>
        <v/>
      </c>
      <c r="T147" s="72" t="str">
        <f t="shared" si="11"/>
        <v/>
      </c>
      <c r="U147" s="72"/>
      <c r="V147" s="72" t="str">
        <f t="shared" si="12"/>
        <v/>
      </c>
      <c r="W147" s="74" t="str">
        <f t="shared" si="13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/>
      <c r="L148" s="102" t="str" cm="1">
        <f t="array" ref="L148">IF(L375="","",L375*LOOKUP($F148,_xlfn._xlws.FILTER($F$280:$F$289,L$280:L$289&lt;&gt;""),_xlfn._xlws.FILTER(L$280:L$289,L$280:L$289&lt;&gt;"")))</f>
        <v/>
      </c>
      <c r="M148" s="100" t="str">
        <f t="shared" si="16"/>
        <v/>
      </c>
      <c r="N148" s="72" t="str">
        <f t="shared" si="14"/>
        <v/>
      </c>
      <c r="O148" s="6"/>
      <c r="P148" s="25">
        <v>47727</v>
      </c>
      <c r="Q148" s="72" t="str">
        <f t="shared" si="15"/>
        <v/>
      </c>
      <c r="R148" s="72" t="str">
        <f t="shared" ref="R148:R211" si="17">IFERROR((H148*P$292)/$M148*(100/P$293),"")</f>
        <v/>
      </c>
      <c r="S148" s="72" t="str">
        <f t="shared" ref="S148:S211" si="18">IFERROR((I148*Q$292)/$M148*(100/Q$293),"")</f>
        <v/>
      </c>
      <c r="T148" s="72" t="str">
        <f t="shared" ref="T148:T211" si="19">IFERROR((J148*R$292)/$M148*(100/R$293),"")</f>
        <v/>
      </c>
      <c r="U148" s="72"/>
      <c r="V148" s="72" t="str">
        <f t="shared" ref="V148:V211" si="20">IFERROR((L148*T$292)/$M148*(100/T$293),"")</f>
        <v/>
      </c>
      <c r="W148" s="74" t="str">
        <f t="shared" si="13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/>
      <c r="L149" s="102" t="str" cm="1">
        <f t="array" ref="L149">IF(L376="","",L376*LOOKUP($F149,_xlfn._xlws.FILTER($F$280:$F$289,L$280:L$289&lt;&gt;""),_xlfn._xlws.FILTER(L$280:L$289,L$280:L$289&lt;&gt;"")))</f>
        <v/>
      </c>
      <c r="M149" s="100" t="str">
        <f t="shared" si="16"/>
        <v/>
      </c>
      <c r="N149" s="72" t="str">
        <f t="shared" si="14"/>
        <v/>
      </c>
      <c r="O149" s="6"/>
      <c r="P149" s="25">
        <v>47757</v>
      </c>
      <c r="Q149" s="72" t="str">
        <f t="shared" si="15"/>
        <v/>
      </c>
      <c r="R149" s="72" t="str">
        <f t="shared" si="17"/>
        <v/>
      </c>
      <c r="S149" s="72" t="str">
        <f t="shared" si="18"/>
        <v/>
      </c>
      <c r="T149" s="72" t="str">
        <f t="shared" si="19"/>
        <v/>
      </c>
      <c r="U149" s="72"/>
      <c r="V149" s="72" t="str">
        <f t="shared" si="20"/>
        <v/>
      </c>
      <c r="W149" s="74" t="str">
        <f t="shared" ref="W149:W212" si="21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/>
      <c r="L150" s="102" t="str" cm="1">
        <f t="array" ref="L150">IF(L377="","",L377*LOOKUP($F150,_xlfn._xlws.FILTER($F$280:$F$289,L$280:L$289&lt;&gt;""),_xlfn._xlws.FILTER(L$280:L$289,L$280:L$289&lt;&gt;"")))</f>
        <v/>
      </c>
      <c r="M150" s="100" t="str">
        <f t="shared" si="16"/>
        <v/>
      </c>
      <c r="N150" s="72" t="str">
        <f t="shared" ref="N150:N213" si="22">IF(OR(M149="",M150=""),"",M150/M149-1)</f>
        <v/>
      </c>
      <c r="O150" s="6"/>
      <c r="P150" s="25">
        <v>47788</v>
      </c>
      <c r="Q150" s="72" t="str">
        <f t="shared" si="15"/>
        <v/>
      </c>
      <c r="R150" s="72" t="str">
        <f t="shared" si="17"/>
        <v/>
      </c>
      <c r="S150" s="72" t="str">
        <f t="shared" si="18"/>
        <v/>
      </c>
      <c r="T150" s="72" t="str">
        <f t="shared" si="19"/>
        <v/>
      </c>
      <c r="U150" s="72"/>
      <c r="V150" s="72" t="str">
        <f t="shared" si="20"/>
        <v/>
      </c>
      <c r="W150" s="74" t="str">
        <f t="shared" si="21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/>
      <c r="L151" s="102" t="str" cm="1">
        <f t="array" ref="L151">IF(L378="","",L378*LOOKUP($F151,_xlfn._xlws.FILTER($F$280:$F$289,L$280:L$289&lt;&gt;""),_xlfn._xlws.FILTER(L$280:L$289,L$280:L$289&lt;&gt;"")))</f>
        <v/>
      </c>
      <c r="M151" s="100" t="str">
        <f t="shared" si="16"/>
        <v/>
      </c>
      <c r="N151" s="72" t="str">
        <f t="shared" si="22"/>
        <v/>
      </c>
      <c r="O151" s="6"/>
      <c r="P151" s="25">
        <v>47818</v>
      </c>
      <c r="Q151" s="72" t="str">
        <f t="shared" si="15"/>
        <v/>
      </c>
      <c r="R151" s="72" t="str">
        <f t="shared" si="17"/>
        <v/>
      </c>
      <c r="S151" s="72" t="str">
        <f t="shared" si="18"/>
        <v/>
      </c>
      <c r="T151" s="72" t="str">
        <f t="shared" si="19"/>
        <v/>
      </c>
      <c r="U151" s="72"/>
      <c r="V151" s="72" t="str">
        <f t="shared" si="20"/>
        <v/>
      </c>
      <c r="W151" s="74" t="str">
        <f t="shared" si="21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/>
      <c r="L152" s="102" t="str" cm="1">
        <f t="array" ref="L152">IF(L379="","",L379*LOOKUP($F152,_xlfn._xlws.FILTER($F$280:$F$289,L$280:L$289&lt;&gt;""),_xlfn._xlws.FILTER(L$280:L$289,L$280:L$289&lt;&gt;"")))</f>
        <v/>
      </c>
      <c r="M152" s="100" t="str">
        <f t="shared" si="16"/>
        <v/>
      </c>
      <c r="N152" s="72" t="str">
        <f t="shared" si="22"/>
        <v/>
      </c>
      <c r="O152" s="6"/>
      <c r="P152" s="25">
        <v>47849</v>
      </c>
      <c r="Q152" s="72" t="str">
        <f t="shared" si="15"/>
        <v/>
      </c>
      <c r="R152" s="72" t="str">
        <f t="shared" si="17"/>
        <v/>
      </c>
      <c r="S152" s="72" t="str">
        <f t="shared" si="18"/>
        <v/>
      </c>
      <c r="T152" s="72" t="str">
        <f t="shared" si="19"/>
        <v/>
      </c>
      <c r="U152" s="72"/>
      <c r="V152" s="72" t="str">
        <f t="shared" si="20"/>
        <v/>
      </c>
      <c r="W152" s="74" t="str">
        <f t="shared" si="21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/>
      <c r="L153" s="102" t="str" cm="1">
        <f t="array" ref="L153">IF(L380="","",L380*LOOKUP($F153,_xlfn._xlws.FILTER($F$280:$F$289,L$280:L$289&lt;&gt;""),_xlfn._xlws.FILTER(L$280:L$289,L$280:L$289&lt;&gt;"")))</f>
        <v/>
      </c>
      <c r="M153" s="100" t="str">
        <f t="shared" si="16"/>
        <v/>
      </c>
      <c r="N153" s="72" t="str">
        <f t="shared" si="22"/>
        <v/>
      </c>
      <c r="O153" s="6"/>
      <c r="P153" s="25">
        <v>47880</v>
      </c>
      <c r="Q153" s="72" t="str">
        <f t="shared" si="15"/>
        <v/>
      </c>
      <c r="R153" s="72" t="str">
        <f t="shared" si="17"/>
        <v/>
      </c>
      <c r="S153" s="72" t="str">
        <f t="shared" si="18"/>
        <v/>
      </c>
      <c r="T153" s="72" t="str">
        <f t="shared" si="19"/>
        <v/>
      </c>
      <c r="U153" s="72"/>
      <c r="V153" s="72" t="str">
        <f t="shared" si="20"/>
        <v/>
      </c>
      <c r="W153" s="74" t="str">
        <f t="shared" si="21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/>
      <c r="L154" s="102" t="str" cm="1">
        <f t="array" ref="L154">IF(L381="","",L381*LOOKUP($F154,_xlfn._xlws.FILTER($F$280:$F$289,L$280:L$289&lt;&gt;""),_xlfn._xlws.FILTER(L$280:L$289,L$280:L$289&lt;&gt;"")))</f>
        <v/>
      </c>
      <c r="M154" s="100" t="str">
        <f t="shared" si="16"/>
        <v/>
      </c>
      <c r="N154" s="72" t="str">
        <f t="shared" si="22"/>
        <v/>
      </c>
      <c r="O154" s="6"/>
      <c r="P154" s="25">
        <v>47908</v>
      </c>
      <c r="Q154" s="72" t="str">
        <f t="shared" si="15"/>
        <v/>
      </c>
      <c r="R154" s="72" t="str">
        <f t="shared" si="17"/>
        <v/>
      </c>
      <c r="S154" s="72" t="str">
        <f t="shared" si="18"/>
        <v/>
      </c>
      <c r="T154" s="72" t="str">
        <f t="shared" si="19"/>
        <v/>
      </c>
      <c r="U154" s="72"/>
      <c r="V154" s="72" t="str">
        <f t="shared" si="20"/>
        <v/>
      </c>
      <c r="W154" s="74" t="str">
        <f t="shared" si="21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/>
      <c r="L155" s="102" t="str" cm="1">
        <f t="array" ref="L155">IF(L382="","",L382*LOOKUP($F155,_xlfn._xlws.FILTER($F$280:$F$289,L$280:L$289&lt;&gt;""),_xlfn._xlws.FILTER(L$280:L$289,L$280:L$289&lt;&gt;"")))</f>
        <v/>
      </c>
      <c r="M155" s="100" t="str">
        <f t="shared" si="16"/>
        <v/>
      </c>
      <c r="N155" s="72" t="str">
        <f t="shared" si="22"/>
        <v/>
      </c>
      <c r="O155" s="6"/>
      <c r="P155" s="25">
        <v>47939</v>
      </c>
      <c r="Q155" s="72" t="str">
        <f t="shared" si="15"/>
        <v/>
      </c>
      <c r="R155" s="72" t="str">
        <f t="shared" si="17"/>
        <v/>
      </c>
      <c r="S155" s="72" t="str">
        <f t="shared" si="18"/>
        <v/>
      </c>
      <c r="T155" s="72" t="str">
        <f t="shared" si="19"/>
        <v/>
      </c>
      <c r="U155" s="72"/>
      <c r="V155" s="72" t="str">
        <f t="shared" si="20"/>
        <v/>
      </c>
      <c r="W155" s="74" t="str">
        <f t="shared" si="21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/>
      <c r="L156" s="102" t="str" cm="1">
        <f t="array" ref="L156">IF(L383="","",L383*LOOKUP($F156,_xlfn._xlws.FILTER($F$280:$F$289,L$280:L$289&lt;&gt;""),_xlfn._xlws.FILTER(L$280:L$289,L$280:L$289&lt;&gt;"")))</f>
        <v/>
      </c>
      <c r="M156" s="100" t="str">
        <f t="shared" si="16"/>
        <v/>
      </c>
      <c r="N156" s="72" t="str">
        <f t="shared" si="22"/>
        <v/>
      </c>
      <c r="O156" s="6"/>
      <c r="P156" s="25">
        <v>47969</v>
      </c>
      <c r="Q156" s="72" t="str">
        <f t="shared" si="15"/>
        <v/>
      </c>
      <c r="R156" s="72" t="str">
        <f t="shared" si="17"/>
        <v/>
      </c>
      <c r="S156" s="72" t="str">
        <f t="shared" si="18"/>
        <v/>
      </c>
      <c r="T156" s="72" t="str">
        <f t="shared" si="19"/>
        <v/>
      </c>
      <c r="U156" s="72"/>
      <c r="V156" s="72" t="str">
        <f t="shared" si="20"/>
        <v/>
      </c>
      <c r="W156" s="74" t="str">
        <f t="shared" si="21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/>
      <c r="L157" s="102" t="str" cm="1">
        <f t="array" ref="L157">IF(L384="","",L384*LOOKUP($F157,_xlfn._xlws.FILTER($F$280:$F$289,L$280:L$289&lt;&gt;""),_xlfn._xlws.FILTER(L$280:L$289,L$280:L$289&lt;&gt;"")))</f>
        <v/>
      </c>
      <c r="M157" s="100" t="str">
        <f t="shared" si="16"/>
        <v/>
      </c>
      <c r="N157" s="72" t="str">
        <f t="shared" si="22"/>
        <v/>
      </c>
      <c r="O157" s="6"/>
      <c r="P157" s="25">
        <v>48000</v>
      </c>
      <c r="Q157" s="72" t="str">
        <f t="shared" si="15"/>
        <v/>
      </c>
      <c r="R157" s="72" t="str">
        <f t="shared" si="17"/>
        <v/>
      </c>
      <c r="S157" s="72" t="str">
        <f t="shared" si="18"/>
        <v/>
      </c>
      <c r="T157" s="72" t="str">
        <f t="shared" si="19"/>
        <v/>
      </c>
      <c r="U157" s="72"/>
      <c r="V157" s="72" t="str">
        <f t="shared" si="20"/>
        <v/>
      </c>
      <c r="W157" s="74" t="str">
        <f t="shared" si="21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/>
      <c r="L158" s="102" t="str" cm="1">
        <f t="array" ref="L158">IF(L385="","",L385*LOOKUP($F158,_xlfn._xlws.FILTER($F$280:$F$289,L$280:L$289&lt;&gt;""),_xlfn._xlws.FILTER(L$280:L$289,L$280:L$289&lt;&gt;"")))</f>
        <v/>
      </c>
      <c r="M158" s="100" t="str">
        <f t="shared" si="16"/>
        <v/>
      </c>
      <c r="N158" s="72" t="str">
        <f t="shared" si="22"/>
        <v/>
      </c>
      <c r="O158" s="6"/>
      <c r="P158" s="25">
        <v>48030</v>
      </c>
      <c r="Q158" s="72" t="str">
        <f t="shared" si="15"/>
        <v/>
      </c>
      <c r="R158" s="72" t="str">
        <f t="shared" si="17"/>
        <v/>
      </c>
      <c r="S158" s="72" t="str">
        <f t="shared" si="18"/>
        <v/>
      </c>
      <c r="T158" s="72" t="str">
        <f t="shared" si="19"/>
        <v/>
      </c>
      <c r="U158" s="72"/>
      <c r="V158" s="72" t="str">
        <f t="shared" si="20"/>
        <v/>
      </c>
      <c r="W158" s="74" t="str">
        <f t="shared" si="21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/>
      <c r="L159" s="102" t="str" cm="1">
        <f t="array" ref="L159">IF(L386="","",L386*LOOKUP($F159,_xlfn._xlws.FILTER($F$280:$F$289,L$280:L$289&lt;&gt;""),_xlfn._xlws.FILTER(L$280:L$289,L$280:L$289&lt;&gt;"")))</f>
        <v/>
      </c>
      <c r="M159" s="100" t="str">
        <f t="shared" si="16"/>
        <v/>
      </c>
      <c r="N159" s="72" t="str">
        <f t="shared" si="22"/>
        <v/>
      </c>
      <c r="O159" s="6"/>
      <c r="P159" s="25">
        <v>48061</v>
      </c>
      <c r="Q159" s="72" t="str">
        <f t="shared" si="15"/>
        <v/>
      </c>
      <c r="R159" s="72" t="str">
        <f t="shared" si="17"/>
        <v/>
      </c>
      <c r="S159" s="72" t="str">
        <f t="shared" si="18"/>
        <v/>
      </c>
      <c r="T159" s="72" t="str">
        <f t="shared" si="19"/>
        <v/>
      </c>
      <c r="U159" s="72"/>
      <c r="V159" s="72" t="str">
        <f t="shared" si="20"/>
        <v/>
      </c>
      <c r="W159" s="74" t="str">
        <f t="shared" si="21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/>
      <c r="L160" s="102" t="str" cm="1">
        <f t="array" ref="L160">IF(L387="","",L387*LOOKUP($F160,_xlfn._xlws.FILTER($F$280:$F$289,L$280:L$289&lt;&gt;""),_xlfn._xlws.FILTER(L$280:L$289,L$280:L$289&lt;&gt;"")))</f>
        <v/>
      </c>
      <c r="M160" s="100" t="str">
        <f t="shared" si="16"/>
        <v/>
      </c>
      <c r="N160" s="72" t="str">
        <f t="shared" si="22"/>
        <v/>
      </c>
      <c r="O160" s="6"/>
      <c r="P160" s="25">
        <v>48092</v>
      </c>
      <c r="Q160" s="72" t="str">
        <f t="shared" si="15"/>
        <v/>
      </c>
      <c r="R160" s="72" t="str">
        <f t="shared" si="17"/>
        <v/>
      </c>
      <c r="S160" s="72" t="str">
        <f t="shared" si="18"/>
        <v/>
      </c>
      <c r="T160" s="72" t="str">
        <f t="shared" si="19"/>
        <v/>
      </c>
      <c r="U160" s="72"/>
      <c r="V160" s="72" t="str">
        <f t="shared" si="20"/>
        <v/>
      </c>
      <c r="W160" s="74" t="str">
        <f t="shared" si="21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/>
      <c r="L161" s="102" t="str" cm="1">
        <f t="array" ref="L161">IF(L388="","",L388*LOOKUP($F161,_xlfn._xlws.FILTER($F$280:$F$289,L$280:L$289&lt;&gt;""),_xlfn._xlws.FILTER(L$280:L$289,L$280:L$289&lt;&gt;"")))</f>
        <v/>
      </c>
      <c r="M161" s="100" t="str">
        <f t="shared" si="16"/>
        <v/>
      </c>
      <c r="N161" s="72" t="str">
        <f t="shared" si="22"/>
        <v/>
      </c>
      <c r="O161" s="6"/>
      <c r="P161" s="25">
        <v>48122</v>
      </c>
      <c r="Q161" s="72" t="str">
        <f t="shared" ref="Q161:Q224" si="23">IFERROR((G161*O$292)/$M161*(100/O$293),"")</f>
        <v/>
      </c>
      <c r="R161" s="72" t="str">
        <f t="shared" si="17"/>
        <v/>
      </c>
      <c r="S161" s="72" t="str">
        <f t="shared" si="18"/>
        <v/>
      </c>
      <c r="T161" s="72" t="str">
        <f t="shared" si="19"/>
        <v/>
      </c>
      <c r="U161" s="72"/>
      <c r="V161" s="72" t="str">
        <f t="shared" si="20"/>
        <v/>
      </c>
      <c r="W161" s="74" t="str">
        <f t="shared" si="21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/>
      <c r="L162" s="102" t="str" cm="1">
        <f t="array" ref="L162">IF(L389="","",L389*LOOKUP($F162,_xlfn._xlws.FILTER($F$280:$F$289,L$280:L$289&lt;&gt;""),_xlfn._xlws.FILTER(L$280:L$289,L$280:L$289&lt;&gt;"")))</f>
        <v/>
      </c>
      <c r="M162" s="100" t="str">
        <f t="shared" si="16"/>
        <v/>
      </c>
      <c r="N162" s="72" t="str">
        <f t="shared" si="22"/>
        <v/>
      </c>
      <c r="O162" s="6"/>
      <c r="P162" s="25">
        <v>48153</v>
      </c>
      <c r="Q162" s="72" t="str">
        <f t="shared" si="23"/>
        <v/>
      </c>
      <c r="R162" s="72" t="str">
        <f t="shared" si="17"/>
        <v/>
      </c>
      <c r="S162" s="72" t="str">
        <f t="shared" si="18"/>
        <v/>
      </c>
      <c r="T162" s="72" t="str">
        <f t="shared" si="19"/>
        <v/>
      </c>
      <c r="U162" s="72"/>
      <c r="V162" s="72" t="str">
        <f t="shared" si="20"/>
        <v/>
      </c>
      <c r="W162" s="74" t="str">
        <f t="shared" si="21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/>
      <c r="L163" s="102" t="str" cm="1">
        <f t="array" ref="L163">IF(L390="","",L390*LOOKUP($F163,_xlfn._xlws.FILTER($F$280:$F$289,L$280:L$289&lt;&gt;""),_xlfn._xlws.FILTER(L$280:L$289,L$280:L$289&lt;&gt;"")))</f>
        <v/>
      </c>
      <c r="M163" s="100" t="str">
        <f t="shared" si="16"/>
        <v/>
      </c>
      <c r="N163" s="72" t="str">
        <f t="shared" si="22"/>
        <v/>
      </c>
      <c r="O163" s="6"/>
      <c r="P163" s="25">
        <v>48183</v>
      </c>
      <c r="Q163" s="72" t="str">
        <f t="shared" si="23"/>
        <v/>
      </c>
      <c r="R163" s="72" t="str">
        <f t="shared" si="17"/>
        <v/>
      </c>
      <c r="S163" s="72" t="str">
        <f t="shared" si="18"/>
        <v/>
      </c>
      <c r="T163" s="72" t="str">
        <f t="shared" si="19"/>
        <v/>
      </c>
      <c r="U163" s="72"/>
      <c r="V163" s="72" t="str">
        <f t="shared" si="20"/>
        <v/>
      </c>
      <c r="W163" s="74" t="str">
        <f t="shared" si="21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/>
      <c r="L164" s="102" t="str" cm="1">
        <f t="array" ref="L164">IF(L391="","",L391*LOOKUP($F164,_xlfn._xlws.FILTER($F$280:$F$289,L$280:L$289&lt;&gt;""),_xlfn._xlws.FILTER(L$280:L$289,L$280:L$289&lt;&gt;"")))</f>
        <v/>
      </c>
      <c r="M164" s="100" t="str">
        <f t="shared" si="16"/>
        <v/>
      </c>
      <c r="N164" s="72" t="str">
        <f t="shared" si="22"/>
        <v/>
      </c>
      <c r="O164" s="6"/>
      <c r="P164" s="25">
        <v>48214</v>
      </c>
      <c r="Q164" s="72" t="str">
        <f t="shared" si="23"/>
        <v/>
      </c>
      <c r="R164" s="72" t="str">
        <f t="shared" si="17"/>
        <v/>
      </c>
      <c r="S164" s="72" t="str">
        <f t="shared" si="18"/>
        <v/>
      </c>
      <c r="T164" s="72" t="str">
        <f t="shared" si="19"/>
        <v/>
      </c>
      <c r="U164" s="72"/>
      <c r="V164" s="72" t="str">
        <f t="shared" si="20"/>
        <v/>
      </c>
      <c r="W164" s="74" t="str">
        <f t="shared" si="21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/>
      <c r="L165" s="102" t="str" cm="1">
        <f t="array" ref="L165">IF(L392="","",L392*LOOKUP($F165,_xlfn._xlws.FILTER($F$280:$F$289,L$280:L$289&lt;&gt;""),_xlfn._xlws.FILTER(L$280:L$289,L$280:L$289&lt;&gt;"")))</f>
        <v/>
      </c>
      <c r="M165" s="100" t="str">
        <f t="shared" si="16"/>
        <v/>
      </c>
      <c r="N165" s="72" t="str">
        <f t="shared" si="22"/>
        <v/>
      </c>
      <c r="O165" s="6"/>
      <c r="P165" s="25">
        <v>48245</v>
      </c>
      <c r="Q165" s="72" t="str">
        <f t="shared" si="23"/>
        <v/>
      </c>
      <c r="R165" s="72" t="str">
        <f t="shared" si="17"/>
        <v/>
      </c>
      <c r="S165" s="72" t="str">
        <f t="shared" si="18"/>
        <v/>
      </c>
      <c r="T165" s="72" t="str">
        <f t="shared" si="19"/>
        <v/>
      </c>
      <c r="U165" s="72"/>
      <c r="V165" s="72" t="str">
        <f t="shared" si="20"/>
        <v/>
      </c>
      <c r="W165" s="74" t="str">
        <f t="shared" si="21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/>
      <c r="L166" s="102" t="str" cm="1">
        <f t="array" ref="L166">IF(L393="","",L393*LOOKUP($F166,_xlfn._xlws.FILTER($F$280:$F$289,L$280:L$289&lt;&gt;""),_xlfn._xlws.FILTER(L$280:L$289,L$280:L$289&lt;&gt;"")))</f>
        <v/>
      </c>
      <c r="M166" s="100" t="str">
        <f t="shared" si="16"/>
        <v/>
      </c>
      <c r="N166" s="72" t="str">
        <f t="shared" si="22"/>
        <v/>
      </c>
      <c r="O166" s="6"/>
      <c r="P166" s="25">
        <v>48274</v>
      </c>
      <c r="Q166" s="72" t="str">
        <f t="shared" si="23"/>
        <v/>
      </c>
      <c r="R166" s="72" t="str">
        <f t="shared" si="17"/>
        <v/>
      </c>
      <c r="S166" s="72" t="str">
        <f t="shared" si="18"/>
        <v/>
      </c>
      <c r="T166" s="72" t="str">
        <f t="shared" si="19"/>
        <v/>
      </c>
      <c r="U166" s="72"/>
      <c r="V166" s="72" t="str">
        <f t="shared" si="20"/>
        <v/>
      </c>
      <c r="W166" s="74" t="str">
        <f t="shared" si="21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/>
      <c r="L167" s="102" t="str" cm="1">
        <f t="array" ref="L167">IF(L394="","",L394*LOOKUP($F167,_xlfn._xlws.FILTER($F$280:$F$289,L$280:L$289&lt;&gt;""),_xlfn._xlws.FILTER(L$280:L$289,L$280:L$289&lt;&gt;"")))</f>
        <v/>
      </c>
      <c r="M167" s="100" t="str">
        <f t="shared" si="16"/>
        <v/>
      </c>
      <c r="N167" s="72" t="str">
        <f t="shared" si="22"/>
        <v/>
      </c>
      <c r="O167" s="6"/>
      <c r="P167" s="25">
        <v>48305</v>
      </c>
      <c r="Q167" s="72" t="str">
        <f t="shared" si="23"/>
        <v/>
      </c>
      <c r="R167" s="72" t="str">
        <f t="shared" si="17"/>
        <v/>
      </c>
      <c r="S167" s="72" t="str">
        <f t="shared" si="18"/>
        <v/>
      </c>
      <c r="T167" s="72" t="str">
        <f t="shared" si="19"/>
        <v/>
      </c>
      <c r="U167" s="72"/>
      <c r="V167" s="72" t="str">
        <f t="shared" si="20"/>
        <v/>
      </c>
      <c r="W167" s="74" t="str">
        <f t="shared" si="21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/>
      <c r="L168" s="102" t="str" cm="1">
        <f t="array" ref="L168">IF(L395="","",L395*LOOKUP($F168,_xlfn._xlws.FILTER($F$280:$F$289,L$280:L$289&lt;&gt;""),_xlfn._xlws.FILTER(L$280:L$289,L$280:L$289&lt;&gt;"")))</f>
        <v/>
      </c>
      <c r="M168" s="100" t="str">
        <f t="shared" si="16"/>
        <v/>
      </c>
      <c r="N168" s="72" t="str">
        <f t="shared" si="22"/>
        <v/>
      </c>
      <c r="O168" s="6"/>
      <c r="P168" s="25">
        <v>48335</v>
      </c>
      <c r="Q168" s="72" t="str">
        <f t="shared" si="23"/>
        <v/>
      </c>
      <c r="R168" s="72" t="str">
        <f t="shared" si="17"/>
        <v/>
      </c>
      <c r="S168" s="72" t="str">
        <f t="shared" si="18"/>
        <v/>
      </c>
      <c r="T168" s="72" t="str">
        <f t="shared" si="19"/>
        <v/>
      </c>
      <c r="U168" s="72"/>
      <c r="V168" s="72" t="str">
        <f t="shared" si="20"/>
        <v/>
      </c>
      <c r="W168" s="74" t="str">
        <f t="shared" si="21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/>
      <c r="L169" s="102" t="str" cm="1">
        <f t="array" ref="L169">IF(L396="","",L396*LOOKUP($F169,_xlfn._xlws.FILTER($F$280:$F$289,L$280:L$289&lt;&gt;""),_xlfn._xlws.FILTER(L$280:L$289,L$280:L$289&lt;&gt;"")))</f>
        <v/>
      </c>
      <c r="M169" s="100" t="str">
        <f t="shared" si="16"/>
        <v/>
      </c>
      <c r="N169" s="72" t="str">
        <f t="shared" si="22"/>
        <v/>
      </c>
      <c r="O169" s="6"/>
      <c r="P169" s="25">
        <v>48366</v>
      </c>
      <c r="Q169" s="72" t="str">
        <f t="shared" si="23"/>
        <v/>
      </c>
      <c r="R169" s="72" t="str">
        <f t="shared" si="17"/>
        <v/>
      </c>
      <c r="S169" s="72" t="str">
        <f t="shared" si="18"/>
        <v/>
      </c>
      <c r="T169" s="72" t="str">
        <f t="shared" si="19"/>
        <v/>
      </c>
      <c r="U169" s="72"/>
      <c r="V169" s="72" t="str">
        <f t="shared" si="20"/>
        <v/>
      </c>
      <c r="W169" s="74" t="str">
        <f t="shared" si="21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/>
      <c r="L170" s="102" t="str" cm="1">
        <f t="array" ref="L170">IF(L397="","",L397*LOOKUP($F170,_xlfn._xlws.FILTER($F$280:$F$289,L$280:L$289&lt;&gt;""),_xlfn._xlws.FILTER(L$280:L$289,L$280:L$289&lt;&gt;"")))</f>
        <v/>
      </c>
      <c r="M170" s="100" t="str">
        <f t="shared" si="16"/>
        <v/>
      </c>
      <c r="N170" s="72" t="str">
        <f t="shared" si="22"/>
        <v/>
      </c>
      <c r="O170" s="6"/>
      <c r="P170" s="25">
        <v>48396</v>
      </c>
      <c r="Q170" s="72" t="str">
        <f t="shared" si="23"/>
        <v/>
      </c>
      <c r="R170" s="72" t="str">
        <f t="shared" si="17"/>
        <v/>
      </c>
      <c r="S170" s="72" t="str">
        <f t="shared" si="18"/>
        <v/>
      </c>
      <c r="T170" s="72" t="str">
        <f t="shared" si="19"/>
        <v/>
      </c>
      <c r="U170" s="72"/>
      <c r="V170" s="72" t="str">
        <f t="shared" si="20"/>
        <v/>
      </c>
      <c r="W170" s="74" t="str">
        <f t="shared" si="21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/>
      <c r="L171" s="102" t="str" cm="1">
        <f t="array" ref="L171">IF(L398="","",L398*LOOKUP($F171,_xlfn._xlws.FILTER($F$280:$F$289,L$280:L$289&lt;&gt;""),_xlfn._xlws.FILTER(L$280:L$289,L$280:L$289&lt;&gt;"")))</f>
        <v/>
      </c>
      <c r="M171" s="100" t="str">
        <f t="shared" si="16"/>
        <v/>
      </c>
      <c r="N171" s="72" t="str">
        <f t="shared" si="22"/>
        <v/>
      </c>
      <c r="O171" s="6"/>
      <c r="P171" s="25">
        <v>48427</v>
      </c>
      <c r="Q171" s="72" t="str">
        <f t="shared" si="23"/>
        <v/>
      </c>
      <c r="R171" s="72" t="str">
        <f t="shared" si="17"/>
        <v/>
      </c>
      <c r="S171" s="72" t="str">
        <f t="shared" si="18"/>
        <v/>
      </c>
      <c r="T171" s="72" t="str">
        <f t="shared" si="19"/>
        <v/>
      </c>
      <c r="U171" s="72"/>
      <c r="V171" s="72" t="str">
        <f t="shared" si="20"/>
        <v/>
      </c>
      <c r="W171" s="74" t="str">
        <f t="shared" si="21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/>
      <c r="L172" s="102" t="str" cm="1">
        <f t="array" ref="L172">IF(L399="","",L399*LOOKUP($F172,_xlfn._xlws.FILTER($F$280:$F$289,L$280:L$289&lt;&gt;""),_xlfn._xlws.FILTER(L$280:L$289,L$280:L$289&lt;&gt;"")))</f>
        <v/>
      </c>
      <c r="M172" s="100" t="str">
        <f t="shared" si="16"/>
        <v/>
      </c>
      <c r="N172" s="72" t="str">
        <f t="shared" si="22"/>
        <v/>
      </c>
      <c r="O172" s="6"/>
      <c r="P172" s="25">
        <v>48458</v>
      </c>
      <c r="Q172" s="72" t="str">
        <f t="shared" si="23"/>
        <v/>
      </c>
      <c r="R172" s="72" t="str">
        <f t="shared" si="17"/>
        <v/>
      </c>
      <c r="S172" s="72" t="str">
        <f t="shared" si="18"/>
        <v/>
      </c>
      <c r="T172" s="72" t="str">
        <f t="shared" si="19"/>
        <v/>
      </c>
      <c r="U172" s="72"/>
      <c r="V172" s="72" t="str">
        <f t="shared" si="20"/>
        <v/>
      </c>
      <c r="W172" s="74" t="str">
        <f t="shared" si="21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/>
      <c r="L173" s="102" t="str" cm="1">
        <f t="array" ref="L173">IF(L400="","",L400*LOOKUP($F173,_xlfn._xlws.FILTER($F$280:$F$289,L$280:L$289&lt;&gt;""),_xlfn._xlws.FILTER(L$280:L$289,L$280:L$289&lt;&gt;"")))</f>
        <v/>
      </c>
      <c r="M173" s="100" t="str">
        <f t="shared" si="16"/>
        <v/>
      </c>
      <c r="N173" s="72" t="str">
        <f t="shared" si="22"/>
        <v/>
      </c>
      <c r="O173" s="6"/>
      <c r="P173" s="25">
        <v>48488</v>
      </c>
      <c r="Q173" s="72" t="str">
        <f t="shared" si="23"/>
        <v/>
      </c>
      <c r="R173" s="72" t="str">
        <f t="shared" si="17"/>
        <v/>
      </c>
      <c r="S173" s="72" t="str">
        <f t="shared" si="18"/>
        <v/>
      </c>
      <c r="T173" s="72" t="str">
        <f t="shared" si="19"/>
        <v/>
      </c>
      <c r="U173" s="72"/>
      <c r="V173" s="72" t="str">
        <f t="shared" si="20"/>
        <v/>
      </c>
      <c r="W173" s="74" t="str">
        <f t="shared" si="21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/>
      <c r="L174" s="102" t="str" cm="1">
        <f t="array" ref="L174">IF(L401="","",L401*LOOKUP($F174,_xlfn._xlws.FILTER($F$280:$F$289,L$280:L$289&lt;&gt;""),_xlfn._xlws.FILTER(L$280:L$289,L$280:L$289&lt;&gt;"")))</f>
        <v/>
      </c>
      <c r="M174" s="100" t="str">
        <f t="shared" si="16"/>
        <v/>
      </c>
      <c r="N174" s="72" t="str">
        <f t="shared" si="22"/>
        <v/>
      </c>
      <c r="O174" s="6"/>
      <c r="P174" s="25">
        <v>48519</v>
      </c>
      <c r="Q174" s="72" t="str">
        <f t="shared" si="23"/>
        <v/>
      </c>
      <c r="R174" s="72" t="str">
        <f t="shared" si="17"/>
        <v/>
      </c>
      <c r="S174" s="72" t="str">
        <f t="shared" si="18"/>
        <v/>
      </c>
      <c r="T174" s="72" t="str">
        <f t="shared" si="19"/>
        <v/>
      </c>
      <c r="U174" s="72"/>
      <c r="V174" s="72" t="str">
        <f t="shared" si="20"/>
        <v/>
      </c>
      <c r="W174" s="74" t="str">
        <f t="shared" si="21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/>
      <c r="L175" s="102" t="str" cm="1">
        <f t="array" ref="L175">IF(L402="","",L402*LOOKUP($F175,_xlfn._xlws.FILTER($F$280:$F$289,L$280:L$289&lt;&gt;""),_xlfn._xlws.FILTER(L$280:L$289,L$280:L$289&lt;&gt;"")))</f>
        <v/>
      </c>
      <c r="M175" s="100" t="str">
        <f t="shared" si="16"/>
        <v/>
      </c>
      <c r="N175" s="72" t="str">
        <f t="shared" si="22"/>
        <v/>
      </c>
      <c r="O175" s="6"/>
      <c r="P175" s="25">
        <v>48549</v>
      </c>
      <c r="Q175" s="72" t="str">
        <f t="shared" si="23"/>
        <v/>
      </c>
      <c r="R175" s="72" t="str">
        <f t="shared" si="17"/>
        <v/>
      </c>
      <c r="S175" s="72" t="str">
        <f t="shared" si="18"/>
        <v/>
      </c>
      <c r="T175" s="72" t="str">
        <f t="shared" si="19"/>
        <v/>
      </c>
      <c r="U175" s="72"/>
      <c r="V175" s="72" t="str">
        <f t="shared" si="20"/>
        <v/>
      </c>
      <c r="W175" s="74" t="str">
        <f t="shared" si="21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/>
      <c r="L176" s="102" t="str" cm="1">
        <f t="array" ref="L176">IF(L403="","",L403*LOOKUP($F176,_xlfn._xlws.FILTER($F$280:$F$289,L$280:L$289&lt;&gt;""),_xlfn._xlws.FILTER(L$280:L$289,L$280:L$289&lt;&gt;"")))</f>
        <v/>
      </c>
      <c r="M176" s="100" t="str">
        <f t="shared" si="16"/>
        <v/>
      </c>
      <c r="N176" s="72" t="str">
        <f t="shared" si="22"/>
        <v/>
      </c>
      <c r="O176" s="6"/>
      <c r="P176" s="25">
        <v>48580</v>
      </c>
      <c r="Q176" s="72" t="str">
        <f t="shared" si="23"/>
        <v/>
      </c>
      <c r="R176" s="72" t="str">
        <f t="shared" si="17"/>
        <v/>
      </c>
      <c r="S176" s="72" t="str">
        <f t="shared" si="18"/>
        <v/>
      </c>
      <c r="T176" s="72" t="str">
        <f t="shared" si="19"/>
        <v/>
      </c>
      <c r="U176" s="72"/>
      <c r="V176" s="72" t="str">
        <f t="shared" si="20"/>
        <v/>
      </c>
      <c r="W176" s="74" t="str">
        <f t="shared" si="21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/>
      <c r="L177" s="102" t="str" cm="1">
        <f t="array" ref="L177">IF(L404="","",L404*LOOKUP($F177,_xlfn._xlws.FILTER($F$280:$F$289,L$280:L$289&lt;&gt;""),_xlfn._xlws.FILTER(L$280:L$289,L$280:L$289&lt;&gt;"")))</f>
        <v/>
      </c>
      <c r="M177" s="100" t="str">
        <f t="shared" si="16"/>
        <v/>
      </c>
      <c r="N177" s="72" t="str">
        <f t="shared" si="22"/>
        <v/>
      </c>
      <c r="O177" s="6"/>
      <c r="P177" s="25">
        <v>48611</v>
      </c>
      <c r="Q177" s="72" t="str">
        <f t="shared" si="23"/>
        <v/>
      </c>
      <c r="R177" s="72" t="str">
        <f t="shared" si="17"/>
        <v/>
      </c>
      <c r="S177" s="72" t="str">
        <f t="shared" si="18"/>
        <v/>
      </c>
      <c r="T177" s="72" t="str">
        <f t="shared" si="19"/>
        <v/>
      </c>
      <c r="U177" s="72"/>
      <c r="V177" s="72" t="str">
        <f t="shared" si="20"/>
        <v/>
      </c>
      <c r="W177" s="74" t="str">
        <f t="shared" si="21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/>
      <c r="L178" s="102" t="str" cm="1">
        <f t="array" ref="L178">IF(L405="","",L405*LOOKUP($F178,_xlfn._xlws.FILTER($F$280:$F$289,L$280:L$289&lt;&gt;""),_xlfn._xlws.FILTER(L$280:L$289,L$280:L$289&lt;&gt;"")))</f>
        <v/>
      </c>
      <c r="M178" s="100" t="str">
        <f t="shared" si="16"/>
        <v/>
      </c>
      <c r="N178" s="72" t="str">
        <f t="shared" si="22"/>
        <v/>
      </c>
      <c r="O178" s="6"/>
      <c r="P178" s="25">
        <v>48639</v>
      </c>
      <c r="Q178" s="72" t="str">
        <f t="shared" si="23"/>
        <v/>
      </c>
      <c r="R178" s="72" t="str">
        <f t="shared" si="17"/>
        <v/>
      </c>
      <c r="S178" s="72" t="str">
        <f t="shared" si="18"/>
        <v/>
      </c>
      <c r="T178" s="72" t="str">
        <f t="shared" si="19"/>
        <v/>
      </c>
      <c r="U178" s="72"/>
      <c r="V178" s="72" t="str">
        <f t="shared" si="20"/>
        <v/>
      </c>
      <c r="W178" s="74" t="str">
        <f t="shared" si="21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/>
      <c r="L179" s="102" t="str" cm="1">
        <f t="array" ref="L179">IF(L406="","",L406*LOOKUP($F179,_xlfn._xlws.FILTER($F$280:$F$289,L$280:L$289&lt;&gt;""),_xlfn._xlws.FILTER(L$280:L$289,L$280:L$289&lt;&gt;"")))</f>
        <v/>
      </c>
      <c r="M179" s="100" t="str">
        <f t="shared" si="16"/>
        <v/>
      </c>
      <c r="N179" s="72" t="str">
        <f t="shared" si="22"/>
        <v/>
      </c>
      <c r="O179" s="6"/>
      <c r="P179" s="25">
        <v>48670</v>
      </c>
      <c r="Q179" s="72" t="str">
        <f t="shared" si="23"/>
        <v/>
      </c>
      <c r="R179" s="72" t="str">
        <f t="shared" si="17"/>
        <v/>
      </c>
      <c r="S179" s="72" t="str">
        <f t="shared" si="18"/>
        <v/>
      </c>
      <c r="T179" s="72" t="str">
        <f t="shared" si="19"/>
        <v/>
      </c>
      <c r="U179" s="72"/>
      <c r="V179" s="72" t="str">
        <f t="shared" si="20"/>
        <v/>
      </c>
      <c r="W179" s="74" t="str">
        <f t="shared" si="21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/>
      <c r="L180" s="102" t="str" cm="1">
        <f t="array" ref="L180">IF(L407="","",L407*LOOKUP($F180,_xlfn._xlws.FILTER($F$280:$F$289,L$280:L$289&lt;&gt;""),_xlfn._xlws.FILTER(L$280:L$289,L$280:L$289&lt;&gt;"")))</f>
        <v/>
      </c>
      <c r="M180" s="100" t="str">
        <f t="shared" si="16"/>
        <v/>
      </c>
      <c r="N180" s="72" t="str">
        <f t="shared" si="22"/>
        <v/>
      </c>
      <c r="O180" s="6"/>
      <c r="P180" s="25">
        <v>48700</v>
      </c>
      <c r="Q180" s="72" t="str">
        <f t="shared" si="23"/>
        <v/>
      </c>
      <c r="R180" s="72" t="str">
        <f t="shared" si="17"/>
        <v/>
      </c>
      <c r="S180" s="72" t="str">
        <f t="shared" si="18"/>
        <v/>
      </c>
      <c r="T180" s="72" t="str">
        <f t="shared" si="19"/>
        <v/>
      </c>
      <c r="U180" s="72"/>
      <c r="V180" s="72" t="str">
        <f t="shared" si="20"/>
        <v/>
      </c>
      <c r="W180" s="74" t="str">
        <f t="shared" si="21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/>
      <c r="L181" s="102" t="str" cm="1">
        <f t="array" ref="L181">IF(L408="","",L408*LOOKUP($F181,_xlfn._xlws.FILTER($F$280:$F$289,L$280:L$289&lt;&gt;""),_xlfn._xlws.FILTER(L$280:L$289,L$280:L$289&lt;&gt;"")))</f>
        <v/>
      </c>
      <c r="M181" s="100" t="str">
        <f t="shared" si="16"/>
        <v/>
      </c>
      <c r="N181" s="72" t="str">
        <f t="shared" si="22"/>
        <v/>
      </c>
      <c r="O181" s="6"/>
      <c r="P181" s="25">
        <v>48731</v>
      </c>
      <c r="Q181" s="72" t="str">
        <f t="shared" si="23"/>
        <v/>
      </c>
      <c r="R181" s="72" t="str">
        <f t="shared" si="17"/>
        <v/>
      </c>
      <c r="S181" s="72" t="str">
        <f t="shared" si="18"/>
        <v/>
      </c>
      <c r="T181" s="72" t="str">
        <f t="shared" si="19"/>
        <v/>
      </c>
      <c r="U181" s="72"/>
      <c r="V181" s="72" t="str">
        <f t="shared" si="20"/>
        <v/>
      </c>
      <c r="W181" s="74" t="str">
        <f t="shared" si="21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/>
      <c r="L182" s="102" t="str" cm="1">
        <f t="array" ref="L182">IF(L409="","",L409*LOOKUP($F182,_xlfn._xlws.FILTER($F$280:$F$289,L$280:L$289&lt;&gt;""),_xlfn._xlws.FILTER(L$280:L$289,L$280:L$289&lt;&gt;"")))</f>
        <v/>
      </c>
      <c r="M182" s="100" t="str">
        <f t="shared" si="16"/>
        <v/>
      </c>
      <c r="N182" s="72" t="str">
        <f t="shared" si="22"/>
        <v/>
      </c>
      <c r="O182" s="6"/>
      <c r="P182" s="25">
        <v>48761</v>
      </c>
      <c r="Q182" s="72" t="str">
        <f t="shared" si="23"/>
        <v/>
      </c>
      <c r="R182" s="72" t="str">
        <f t="shared" si="17"/>
        <v/>
      </c>
      <c r="S182" s="72" t="str">
        <f t="shared" si="18"/>
        <v/>
      </c>
      <c r="T182" s="72" t="str">
        <f t="shared" si="19"/>
        <v/>
      </c>
      <c r="U182" s="72"/>
      <c r="V182" s="72" t="str">
        <f t="shared" si="20"/>
        <v/>
      </c>
      <c r="W182" s="74" t="str">
        <f t="shared" si="21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/>
      <c r="L183" s="102" t="str" cm="1">
        <f t="array" ref="L183">IF(L410="","",L410*LOOKUP($F183,_xlfn._xlws.FILTER($F$280:$F$289,L$280:L$289&lt;&gt;""),_xlfn._xlws.FILTER(L$280:L$289,L$280:L$289&lt;&gt;"")))</f>
        <v/>
      </c>
      <c r="M183" s="100" t="str">
        <f t="shared" si="16"/>
        <v/>
      </c>
      <c r="N183" s="72" t="str">
        <f t="shared" si="22"/>
        <v/>
      </c>
      <c r="O183" s="6"/>
      <c r="P183" s="25">
        <v>48792</v>
      </c>
      <c r="Q183" s="72" t="str">
        <f t="shared" si="23"/>
        <v/>
      </c>
      <c r="R183" s="72" t="str">
        <f t="shared" si="17"/>
        <v/>
      </c>
      <c r="S183" s="72" t="str">
        <f t="shared" si="18"/>
        <v/>
      </c>
      <c r="T183" s="72" t="str">
        <f t="shared" si="19"/>
        <v/>
      </c>
      <c r="U183" s="72"/>
      <c r="V183" s="72" t="str">
        <f t="shared" si="20"/>
        <v/>
      </c>
      <c r="W183" s="74" t="str">
        <f t="shared" si="21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/>
      <c r="L184" s="102" t="str" cm="1">
        <f t="array" ref="L184">IF(L411="","",L411*LOOKUP($F184,_xlfn._xlws.FILTER($F$280:$F$289,L$280:L$289&lt;&gt;""),_xlfn._xlws.FILTER(L$280:L$289,L$280:L$289&lt;&gt;"")))</f>
        <v/>
      </c>
      <c r="M184" s="100" t="str">
        <f t="shared" si="16"/>
        <v/>
      </c>
      <c r="N184" s="72" t="str">
        <f t="shared" si="22"/>
        <v/>
      </c>
      <c r="O184" s="6"/>
      <c r="P184" s="25">
        <v>48823</v>
      </c>
      <c r="Q184" s="72" t="str">
        <f t="shared" si="23"/>
        <v/>
      </c>
      <c r="R184" s="72" t="str">
        <f t="shared" si="17"/>
        <v/>
      </c>
      <c r="S184" s="72" t="str">
        <f t="shared" si="18"/>
        <v/>
      </c>
      <c r="T184" s="72" t="str">
        <f t="shared" si="19"/>
        <v/>
      </c>
      <c r="U184" s="72"/>
      <c r="V184" s="72" t="str">
        <f t="shared" si="20"/>
        <v/>
      </c>
      <c r="W184" s="74" t="str">
        <f t="shared" si="21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/>
      <c r="L185" s="102" t="str" cm="1">
        <f t="array" ref="L185">IF(L412="","",L412*LOOKUP($F185,_xlfn._xlws.FILTER($F$280:$F$289,L$280:L$289&lt;&gt;""),_xlfn._xlws.FILTER(L$280:L$289,L$280:L$289&lt;&gt;"")))</f>
        <v/>
      </c>
      <c r="M185" s="100" t="str">
        <f t="shared" si="16"/>
        <v/>
      </c>
      <c r="N185" s="72" t="str">
        <f t="shared" si="22"/>
        <v/>
      </c>
      <c r="O185" s="6"/>
      <c r="P185" s="25">
        <v>48853</v>
      </c>
      <c r="Q185" s="72" t="str">
        <f t="shared" si="23"/>
        <v/>
      </c>
      <c r="R185" s="72" t="str">
        <f t="shared" si="17"/>
        <v/>
      </c>
      <c r="S185" s="72" t="str">
        <f t="shared" si="18"/>
        <v/>
      </c>
      <c r="T185" s="72" t="str">
        <f t="shared" si="19"/>
        <v/>
      </c>
      <c r="U185" s="72"/>
      <c r="V185" s="72" t="str">
        <f t="shared" si="20"/>
        <v/>
      </c>
      <c r="W185" s="74" t="str">
        <f t="shared" si="21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/>
      <c r="L186" s="102" t="str" cm="1">
        <f t="array" ref="L186">IF(L413="","",L413*LOOKUP($F186,_xlfn._xlws.FILTER($F$280:$F$289,L$280:L$289&lt;&gt;""),_xlfn._xlws.FILTER(L$280:L$289,L$280:L$289&lt;&gt;"")))</f>
        <v/>
      </c>
      <c r="M186" s="100" t="str">
        <f t="shared" si="16"/>
        <v/>
      </c>
      <c r="N186" s="72" t="str">
        <f t="shared" si="22"/>
        <v/>
      </c>
      <c r="O186" s="6"/>
      <c r="P186" s="25">
        <v>48884</v>
      </c>
      <c r="Q186" s="72" t="str">
        <f t="shared" si="23"/>
        <v/>
      </c>
      <c r="R186" s="72" t="str">
        <f t="shared" si="17"/>
        <v/>
      </c>
      <c r="S186" s="72" t="str">
        <f t="shared" si="18"/>
        <v/>
      </c>
      <c r="T186" s="72" t="str">
        <f t="shared" si="19"/>
        <v/>
      </c>
      <c r="U186" s="72"/>
      <c r="V186" s="72" t="str">
        <f t="shared" si="20"/>
        <v/>
      </c>
      <c r="W186" s="74" t="str">
        <f t="shared" si="21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/>
      <c r="L187" s="102" t="str" cm="1">
        <f t="array" ref="L187">IF(L414="","",L414*LOOKUP($F187,_xlfn._xlws.FILTER($F$280:$F$289,L$280:L$289&lt;&gt;""),_xlfn._xlws.FILTER(L$280:L$289,L$280:L$289&lt;&gt;"")))</f>
        <v/>
      </c>
      <c r="M187" s="100" t="str">
        <f t="shared" si="16"/>
        <v/>
      </c>
      <c r="N187" s="72" t="str">
        <f t="shared" si="22"/>
        <v/>
      </c>
      <c r="O187" s="6"/>
      <c r="P187" s="25">
        <v>48914</v>
      </c>
      <c r="Q187" s="72" t="str">
        <f t="shared" si="23"/>
        <v/>
      </c>
      <c r="R187" s="72" t="str">
        <f t="shared" si="17"/>
        <v/>
      </c>
      <c r="S187" s="72" t="str">
        <f t="shared" si="18"/>
        <v/>
      </c>
      <c r="T187" s="72" t="str">
        <f t="shared" si="19"/>
        <v/>
      </c>
      <c r="U187" s="72"/>
      <c r="V187" s="72" t="str">
        <f t="shared" si="20"/>
        <v/>
      </c>
      <c r="W187" s="74" t="str">
        <f t="shared" si="21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/>
      <c r="L188" s="102" t="str" cm="1">
        <f t="array" ref="L188">IF(L415="","",L415*LOOKUP($F188,_xlfn._xlws.FILTER($F$280:$F$289,L$280:L$289&lt;&gt;""),_xlfn._xlws.FILTER(L$280:L$289,L$280:L$289&lt;&gt;"")))</f>
        <v/>
      </c>
      <c r="M188" s="100" t="str">
        <f t="shared" si="16"/>
        <v/>
      </c>
      <c r="N188" s="72" t="str">
        <f t="shared" si="22"/>
        <v/>
      </c>
      <c r="O188" s="6"/>
      <c r="P188" s="25">
        <v>48945</v>
      </c>
      <c r="Q188" s="72" t="str">
        <f t="shared" si="23"/>
        <v/>
      </c>
      <c r="R188" s="72" t="str">
        <f t="shared" si="17"/>
        <v/>
      </c>
      <c r="S188" s="72" t="str">
        <f t="shared" si="18"/>
        <v/>
      </c>
      <c r="T188" s="72" t="str">
        <f t="shared" si="19"/>
        <v/>
      </c>
      <c r="U188" s="72"/>
      <c r="V188" s="72" t="str">
        <f t="shared" si="20"/>
        <v/>
      </c>
      <c r="W188" s="74" t="str">
        <f t="shared" si="21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/>
      <c r="L189" s="102" t="str" cm="1">
        <f t="array" ref="L189">IF(L416="","",L416*LOOKUP($F189,_xlfn._xlws.FILTER($F$280:$F$289,L$280:L$289&lt;&gt;""),_xlfn._xlws.FILTER(L$280:L$289,L$280:L$289&lt;&gt;"")))</f>
        <v/>
      </c>
      <c r="M189" s="100" t="str">
        <f t="shared" si="16"/>
        <v/>
      </c>
      <c r="N189" s="72" t="str">
        <f t="shared" si="22"/>
        <v/>
      </c>
      <c r="O189" s="6"/>
      <c r="P189" s="25">
        <v>48976</v>
      </c>
      <c r="Q189" s="72" t="str">
        <f t="shared" si="23"/>
        <v/>
      </c>
      <c r="R189" s="72" t="str">
        <f t="shared" si="17"/>
        <v/>
      </c>
      <c r="S189" s="72" t="str">
        <f t="shared" si="18"/>
        <v/>
      </c>
      <c r="T189" s="72" t="str">
        <f t="shared" si="19"/>
        <v/>
      </c>
      <c r="U189" s="72"/>
      <c r="V189" s="72" t="str">
        <f t="shared" si="20"/>
        <v/>
      </c>
      <c r="W189" s="74" t="str">
        <f t="shared" si="21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/>
      <c r="L190" s="102" t="str" cm="1">
        <f t="array" ref="L190">IF(L417="","",L417*LOOKUP($F190,_xlfn._xlws.FILTER($F$280:$F$289,L$280:L$289&lt;&gt;""),_xlfn._xlws.FILTER(L$280:L$289,L$280:L$289&lt;&gt;"")))</f>
        <v/>
      </c>
      <c r="M190" s="100" t="str">
        <f t="shared" si="16"/>
        <v/>
      </c>
      <c r="N190" s="72" t="str">
        <f t="shared" si="22"/>
        <v/>
      </c>
      <c r="O190" s="6"/>
      <c r="P190" s="25">
        <v>49004</v>
      </c>
      <c r="Q190" s="72" t="str">
        <f t="shared" si="23"/>
        <v/>
      </c>
      <c r="R190" s="72" t="str">
        <f t="shared" si="17"/>
        <v/>
      </c>
      <c r="S190" s="72" t="str">
        <f t="shared" si="18"/>
        <v/>
      </c>
      <c r="T190" s="72" t="str">
        <f t="shared" si="19"/>
        <v/>
      </c>
      <c r="U190" s="72"/>
      <c r="V190" s="72" t="str">
        <f t="shared" si="20"/>
        <v/>
      </c>
      <c r="W190" s="74" t="str">
        <f t="shared" si="21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/>
      <c r="L191" s="102" t="str" cm="1">
        <f t="array" ref="L191">IF(L418="","",L418*LOOKUP($F191,_xlfn._xlws.FILTER($F$280:$F$289,L$280:L$289&lt;&gt;""),_xlfn._xlws.FILTER(L$280:L$289,L$280:L$289&lt;&gt;"")))</f>
        <v/>
      </c>
      <c r="M191" s="100" t="str">
        <f t="shared" si="16"/>
        <v/>
      </c>
      <c r="N191" s="72" t="str">
        <f t="shared" si="22"/>
        <v/>
      </c>
      <c r="O191" s="6"/>
      <c r="P191" s="25">
        <v>49035</v>
      </c>
      <c r="Q191" s="72" t="str">
        <f t="shared" si="23"/>
        <v/>
      </c>
      <c r="R191" s="72" t="str">
        <f t="shared" si="17"/>
        <v/>
      </c>
      <c r="S191" s="72" t="str">
        <f t="shared" si="18"/>
        <v/>
      </c>
      <c r="T191" s="72" t="str">
        <f t="shared" si="19"/>
        <v/>
      </c>
      <c r="U191" s="72"/>
      <c r="V191" s="72" t="str">
        <f t="shared" si="20"/>
        <v/>
      </c>
      <c r="W191" s="74" t="str">
        <f t="shared" si="21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/>
      <c r="L192" s="102" t="str" cm="1">
        <f t="array" ref="L192">IF(L419="","",L419*LOOKUP($F192,_xlfn._xlws.FILTER($F$280:$F$289,L$280:L$289&lt;&gt;""),_xlfn._xlws.FILTER(L$280:L$289,L$280:L$289&lt;&gt;"")))</f>
        <v/>
      </c>
      <c r="M192" s="100" t="str">
        <f t="shared" si="16"/>
        <v/>
      </c>
      <c r="N192" s="72" t="str">
        <f t="shared" si="22"/>
        <v/>
      </c>
      <c r="O192" s="6"/>
      <c r="P192" s="25">
        <v>49065</v>
      </c>
      <c r="Q192" s="72" t="str">
        <f t="shared" si="23"/>
        <v/>
      </c>
      <c r="R192" s="72" t="str">
        <f t="shared" si="17"/>
        <v/>
      </c>
      <c r="S192" s="72" t="str">
        <f t="shared" si="18"/>
        <v/>
      </c>
      <c r="T192" s="72" t="str">
        <f t="shared" si="19"/>
        <v/>
      </c>
      <c r="U192" s="72"/>
      <c r="V192" s="72" t="str">
        <f t="shared" si="20"/>
        <v/>
      </c>
      <c r="W192" s="74" t="str">
        <f t="shared" si="21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/>
      <c r="L193" s="102" t="str" cm="1">
        <f t="array" ref="L193">IF(L420="","",L420*LOOKUP($F193,_xlfn._xlws.FILTER($F$280:$F$289,L$280:L$289&lt;&gt;""),_xlfn._xlws.FILTER(L$280:L$289,L$280:L$289&lt;&gt;"")))</f>
        <v/>
      </c>
      <c r="M193" s="100" t="str">
        <f t="shared" si="16"/>
        <v/>
      </c>
      <c r="N193" s="72" t="str">
        <f t="shared" si="22"/>
        <v/>
      </c>
      <c r="O193" s="6"/>
      <c r="P193" s="25">
        <v>49096</v>
      </c>
      <c r="Q193" s="72" t="str">
        <f t="shared" si="23"/>
        <v/>
      </c>
      <c r="R193" s="72" t="str">
        <f t="shared" si="17"/>
        <v/>
      </c>
      <c r="S193" s="72" t="str">
        <f t="shared" si="18"/>
        <v/>
      </c>
      <c r="T193" s="72" t="str">
        <f t="shared" si="19"/>
        <v/>
      </c>
      <c r="U193" s="72"/>
      <c r="V193" s="72" t="str">
        <f t="shared" si="20"/>
        <v/>
      </c>
      <c r="W193" s="74" t="str">
        <f t="shared" si="21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/>
      <c r="L194" s="102" t="str" cm="1">
        <f t="array" ref="L194">IF(L421="","",L421*LOOKUP($F194,_xlfn._xlws.FILTER($F$280:$F$289,L$280:L$289&lt;&gt;""),_xlfn._xlws.FILTER(L$280:L$289,L$280:L$289&lt;&gt;"")))</f>
        <v/>
      </c>
      <c r="M194" s="100" t="str">
        <f t="shared" si="16"/>
        <v/>
      </c>
      <c r="N194" s="72" t="str">
        <f t="shared" si="22"/>
        <v/>
      </c>
      <c r="O194" s="6"/>
      <c r="P194" s="25">
        <v>49126</v>
      </c>
      <c r="Q194" s="72" t="str">
        <f t="shared" si="23"/>
        <v/>
      </c>
      <c r="R194" s="72" t="str">
        <f t="shared" si="17"/>
        <v/>
      </c>
      <c r="S194" s="72" t="str">
        <f t="shared" si="18"/>
        <v/>
      </c>
      <c r="T194" s="72" t="str">
        <f t="shared" si="19"/>
        <v/>
      </c>
      <c r="U194" s="72"/>
      <c r="V194" s="72" t="str">
        <f t="shared" si="20"/>
        <v/>
      </c>
      <c r="W194" s="74" t="str">
        <f t="shared" si="21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/>
      <c r="L195" s="102" t="str" cm="1">
        <f t="array" ref="L195">IF(L422="","",L422*LOOKUP($F195,_xlfn._xlws.FILTER($F$280:$F$289,L$280:L$289&lt;&gt;""),_xlfn._xlws.FILTER(L$280:L$289,L$280:L$289&lt;&gt;"")))</f>
        <v/>
      </c>
      <c r="M195" s="100" t="str">
        <f t="shared" si="16"/>
        <v/>
      </c>
      <c r="N195" s="72" t="str">
        <f t="shared" si="22"/>
        <v/>
      </c>
      <c r="O195" s="6"/>
      <c r="P195" s="25">
        <v>49157</v>
      </c>
      <c r="Q195" s="72" t="str">
        <f t="shared" si="23"/>
        <v/>
      </c>
      <c r="R195" s="72" t="str">
        <f t="shared" si="17"/>
        <v/>
      </c>
      <c r="S195" s="72" t="str">
        <f t="shared" si="18"/>
        <v/>
      </c>
      <c r="T195" s="72" t="str">
        <f t="shared" si="19"/>
        <v/>
      </c>
      <c r="U195" s="72"/>
      <c r="V195" s="72" t="str">
        <f t="shared" si="20"/>
        <v/>
      </c>
      <c r="W195" s="74" t="str">
        <f t="shared" si="21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/>
      <c r="L196" s="102" t="str" cm="1">
        <f t="array" ref="L196">IF(L423="","",L423*LOOKUP($F196,_xlfn._xlws.FILTER($F$280:$F$289,L$280:L$289&lt;&gt;""),_xlfn._xlws.FILTER(L$280:L$289,L$280:L$289&lt;&gt;"")))</f>
        <v/>
      </c>
      <c r="M196" s="100" t="str">
        <f t="shared" si="16"/>
        <v/>
      </c>
      <c r="N196" s="72" t="str">
        <f t="shared" si="22"/>
        <v/>
      </c>
      <c r="O196" s="6"/>
      <c r="P196" s="25">
        <v>49188</v>
      </c>
      <c r="Q196" s="72" t="str">
        <f t="shared" si="23"/>
        <v/>
      </c>
      <c r="R196" s="72" t="str">
        <f t="shared" si="17"/>
        <v/>
      </c>
      <c r="S196" s="72" t="str">
        <f t="shared" si="18"/>
        <v/>
      </c>
      <c r="T196" s="72" t="str">
        <f t="shared" si="19"/>
        <v/>
      </c>
      <c r="U196" s="72"/>
      <c r="V196" s="72" t="str">
        <f t="shared" si="20"/>
        <v/>
      </c>
      <c r="W196" s="74" t="str">
        <f t="shared" si="21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/>
      <c r="L197" s="102" t="str" cm="1">
        <f t="array" ref="L197">IF(L424="","",L424*LOOKUP($F197,_xlfn._xlws.FILTER($F$280:$F$289,L$280:L$289&lt;&gt;""),_xlfn._xlws.FILTER(L$280:L$289,L$280:L$289&lt;&gt;"")))</f>
        <v/>
      </c>
      <c r="M197" s="100" t="str">
        <f t="shared" ref="M197:M260" si="24">IF(U424="","",U424)</f>
        <v/>
      </c>
      <c r="N197" s="72" t="str">
        <f t="shared" si="22"/>
        <v/>
      </c>
      <c r="O197" s="6"/>
      <c r="P197" s="25">
        <v>49218</v>
      </c>
      <c r="Q197" s="72" t="str">
        <f t="shared" si="23"/>
        <v/>
      </c>
      <c r="R197" s="72" t="str">
        <f t="shared" si="17"/>
        <v/>
      </c>
      <c r="S197" s="72" t="str">
        <f t="shared" si="18"/>
        <v/>
      </c>
      <c r="T197" s="72" t="str">
        <f t="shared" si="19"/>
        <v/>
      </c>
      <c r="U197" s="72"/>
      <c r="V197" s="72" t="str">
        <f t="shared" si="20"/>
        <v/>
      </c>
      <c r="W197" s="74" t="str">
        <f t="shared" si="21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/>
      <c r="L198" s="102" t="str" cm="1">
        <f t="array" ref="L198">IF(L425="","",L425*LOOKUP($F198,_xlfn._xlws.FILTER($F$280:$F$289,L$280:L$289&lt;&gt;""),_xlfn._xlws.FILTER(L$280:L$289,L$280:L$289&lt;&gt;"")))</f>
        <v/>
      </c>
      <c r="M198" s="100" t="str">
        <f t="shared" si="24"/>
        <v/>
      </c>
      <c r="N198" s="72" t="str">
        <f t="shared" si="22"/>
        <v/>
      </c>
      <c r="O198" s="6"/>
      <c r="P198" s="25">
        <v>49249</v>
      </c>
      <c r="Q198" s="72" t="str">
        <f t="shared" si="23"/>
        <v/>
      </c>
      <c r="R198" s="72" t="str">
        <f t="shared" si="17"/>
        <v/>
      </c>
      <c r="S198" s="72" t="str">
        <f t="shared" si="18"/>
        <v/>
      </c>
      <c r="T198" s="72" t="str">
        <f t="shared" si="19"/>
        <v/>
      </c>
      <c r="U198" s="72"/>
      <c r="V198" s="72" t="str">
        <f t="shared" si="20"/>
        <v/>
      </c>
      <c r="W198" s="74" t="str">
        <f t="shared" si="21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/>
      <c r="L199" s="102" t="str" cm="1">
        <f t="array" ref="L199">IF(L426="","",L426*LOOKUP($F199,_xlfn._xlws.FILTER($F$280:$F$289,L$280:L$289&lt;&gt;""),_xlfn._xlws.FILTER(L$280:L$289,L$280:L$289&lt;&gt;"")))</f>
        <v/>
      </c>
      <c r="M199" s="100" t="str">
        <f t="shared" si="24"/>
        <v/>
      </c>
      <c r="N199" s="72" t="str">
        <f t="shared" si="22"/>
        <v/>
      </c>
      <c r="O199" s="6"/>
      <c r="P199" s="25">
        <v>49279</v>
      </c>
      <c r="Q199" s="72" t="str">
        <f t="shared" si="23"/>
        <v/>
      </c>
      <c r="R199" s="72" t="str">
        <f t="shared" si="17"/>
        <v/>
      </c>
      <c r="S199" s="72" t="str">
        <f t="shared" si="18"/>
        <v/>
      </c>
      <c r="T199" s="72" t="str">
        <f t="shared" si="19"/>
        <v/>
      </c>
      <c r="U199" s="72"/>
      <c r="V199" s="72" t="str">
        <f t="shared" si="20"/>
        <v/>
      </c>
      <c r="W199" s="74" t="str">
        <f t="shared" si="21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/>
      <c r="L200" s="102" t="str" cm="1">
        <f t="array" ref="L200">IF(L427="","",L427*LOOKUP($F200,_xlfn._xlws.FILTER($F$280:$F$289,L$280:L$289&lt;&gt;""),_xlfn._xlws.FILTER(L$280:L$289,L$280:L$289&lt;&gt;"")))</f>
        <v/>
      </c>
      <c r="M200" s="100" t="str">
        <f t="shared" si="24"/>
        <v/>
      </c>
      <c r="N200" s="72" t="str">
        <f t="shared" si="22"/>
        <v/>
      </c>
      <c r="O200" s="6"/>
      <c r="P200" s="25">
        <v>49310</v>
      </c>
      <c r="Q200" s="72" t="str">
        <f t="shared" si="23"/>
        <v/>
      </c>
      <c r="R200" s="72" t="str">
        <f t="shared" si="17"/>
        <v/>
      </c>
      <c r="S200" s="72" t="str">
        <f t="shared" si="18"/>
        <v/>
      </c>
      <c r="T200" s="72" t="str">
        <f t="shared" si="19"/>
        <v/>
      </c>
      <c r="U200" s="72"/>
      <c r="V200" s="72" t="str">
        <f t="shared" si="20"/>
        <v/>
      </c>
      <c r="W200" s="74" t="str">
        <f t="shared" si="21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/>
      <c r="L201" s="102" t="str" cm="1">
        <f t="array" ref="L201">IF(L428="","",L428*LOOKUP($F201,_xlfn._xlws.FILTER($F$280:$F$289,L$280:L$289&lt;&gt;""),_xlfn._xlws.FILTER(L$280:L$289,L$280:L$289&lt;&gt;"")))</f>
        <v/>
      </c>
      <c r="M201" s="100" t="str">
        <f t="shared" si="24"/>
        <v/>
      </c>
      <c r="N201" s="72" t="str">
        <f t="shared" si="22"/>
        <v/>
      </c>
      <c r="O201" s="6"/>
      <c r="P201" s="25">
        <v>49341</v>
      </c>
      <c r="Q201" s="72" t="str">
        <f t="shared" si="23"/>
        <v/>
      </c>
      <c r="R201" s="72" t="str">
        <f t="shared" si="17"/>
        <v/>
      </c>
      <c r="S201" s="72" t="str">
        <f t="shared" si="18"/>
        <v/>
      </c>
      <c r="T201" s="72" t="str">
        <f t="shared" si="19"/>
        <v/>
      </c>
      <c r="U201" s="72"/>
      <c r="V201" s="72" t="str">
        <f t="shared" si="20"/>
        <v/>
      </c>
      <c r="W201" s="74" t="str">
        <f t="shared" si="21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/>
      <c r="L202" s="102" t="str" cm="1">
        <f t="array" ref="L202">IF(L429="","",L429*LOOKUP($F202,_xlfn._xlws.FILTER($F$280:$F$289,L$280:L$289&lt;&gt;""),_xlfn._xlws.FILTER(L$280:L$289,L$280:L$289&lt;&gt;"")))</f>
        <v/>
      </c>
      <c r="M202" s="100" t="str">
        <f t="shared" si="24"/>
        <v/>
      </c>
      <c r="N202" s="72" t="str">
        <f t="shared" si="22"/>
        <v/>
      </c>
      <c r="O202" s="6"/>
      <c r="P202" s="25">
        <v>49369</v>
      </c>
      <c r="Q202" s="72" t="str">
        <f t="shared" si="23"/>
        <v/>
      </c>
      <c r="R202" s="72" t="str">
        <f t="shared" si="17"/>
        <v/>
      </c>
      <c r="S202" s="72" t="str">
        <f t="shared" si="18"/>
        <v/>
      </c>
      <c r="T202" s="72" t="str">
        <f t="shared" si="19"/>
        <v/>
      </c>
      <c r="U202" s="72"/>
      <c r="V202" s="72" t="str">
        <f t="shared" si="20"/>
        <v/>
      </c>
      <c r="W202" s="74" t="str">
        <f t="shared" si="21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/>
      <c r="L203" s="102" t="str" cm="1">
        <f t="array" ref="L203">IF(L430="","",L430*LOOKUP($F203,_xlfn._xlws.FILTER($F$280:$F$289,L$280:L$289&lt;&gt;""),_xlfn._xlws.FILTER(L$280:L$289,L$280:L$289&lt;&gt;"")))</f>
        <v/>
      </c>
      <c r="M203" s="100" t="str">
        <f t="shared" si="24"/>
        <v/>
      </c>
      <c r="N203" s="72" t="str">
        <f t="shared" si="22"/>
        <v/>
      </c>
      <c r="O203" s="6"/>
      <c r="P203" s="25">
        <v>49400</v>
      </c>
      <c r="Q203" s="72" t="str">
        <f t="shared" si="23"/>
        <v/>
      </c>
      <c r="R203" s="72" t="str">
        <f t="shared" si="17"/>
        <v/>
      </c>
      <c r="S203" s="72" t="str">
        <f t="shared" si="18"/>
        <v/>
      </c>
      <c r="T203" s="72" t="str">
        <f t="shared" si="19"/>
        <v/>
      </c>
      <c r="U203" s="72"/>
      <c r="V203" s="72" t="str">
        <f t="shared" si="20"/>
        <v/>
      </c>
      <c r="W203" s="74" t="str">
        <f t="shared" si="21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/>
      <c r="L204" s="102" t="str" cm="1">
        <f t="array" ref="L204">IF(L431="","",L431*LOOKUP($F204,_xlfn._xlws.FILTER($F$280:$F$289,L$280:L$289&lt;&gt;""),_xlfn._xlws.FILTER(L$280:L$289,L$280:L$289&lt;&gt;"")))</f>
        <v/>
      </c>
      <c r="M204" s="100" t="str">
        <f t="shared" si="24"/>
        <v/>
      </c>
      <c r="N204" s="72" t="str">
        <f t="shared" si="22"/>
        <v/>
      </c>
      <c r="O204" s="6"/>
      <c r="P204" s="25">
        <v>49430</v>
      </c>
      <c r="Q204" s="72" t="str">
        <f t="shared" si="23"/>
        <v/>
      </c>
      <c r="R204" s="72" t="str">
        <f t="shared" si="17"/>
        <v/>
      </c>
      <c r="S204" s="72" t="str">
        <f t="shared" si="18"/>
        <v/>
      </c>
      <c r="T204" s="72" t="str">
        <f t="shared" si="19"/>
        <v/>
      </c>
      <c r="U204" s="72"/>
      <c r="V204" s="72" t="str">
        <f t="shared" si="20"/>
        <v/>
      </c>
      <c r="W204" s="74" t="str">
        <f t="shared" si="21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/>
      <c r="L205" s="102" t="str" cm="1">
        <f t="array" ref="L205">IF(L432="","",L432*LOOKUP($F205,_xlfn._xlws.FILTER($F$280:$F$289,L$280:L$289&lt;&gt;""),_xlfn._xlws.FILTER(L$280:L$289,L$280:L$289&lt;&gt;"")))</f>
        <v/>
      </c>
      <c r="M205" s="100" t="str">
        <f t="shared" si="24"/>
        <v/>
      </c>
      <c r="N205" s="72" t="str">
        <f t="shared" si="22"/>
        <v/>
      </c>
      <c r="O205" s="6"/>
      <c r="P205" s="25">
        <v>49461</v>
      </c>
      <c r="Q205" s="72" t="str">
        <f t="shared" si="23"/>
        <v/>
      </c>
      <c r="R205" s="72" t="str">
        <f t="shared" si="17"/>
        <v/>
      </c>
      <c r="S205" s="72" t="str">
        <f t="shared" si="18"/>
        <v/>
      </c>
      <c r="T205" s="72" t="str">
        <f t="shared" si="19"/>
        <v/>
      </c>
      <c r="U205" s="72"/>
      <c r="V205" s="72" t="str">
        <f t="shared" si="20"/>
        <v/>
      </c>
      <c r="W205" s="74" t="str">
        <f t="shared" si="21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/>
      <c r="L206" s="102" t="str" cm="1">
        <f t="array" ref="L206">IF(L433="","",L433*LOOKUP($F206,_xlfn._xlws.FILTER($F$280:$F$289,L$280:L$289&lt;&gt;""),_xlfn._xlws.FILTER(L$280:L$289,L$280:L$289&lt;&gt;"")))</f>
        <v/>
      </c>
      <c r="M206" s="100" t="str">
        <f t="shared" si="24"/>
        <v/>
      </c>
      <c r="N206" s="72" t="str">
        <f t="shared" si="22"/>
        <v/>
      </c>
      <c r="O206" s="6"/>
      <c r="P206" s="25">
        <v>49491</v>
      </c>
      <c r="Q206" s="72" t="str">
        <f t="shared" si="23"/>
        <v/>
      </c>
      <c r="R206" s="72" t="str">
        <f t="shared" si="17"/>
        <v/>
      </c>
      <c r="S206" s="72" t="str">
        <f t="shared" si="18"/>
        <v/>
      </c>
      <c r="T206" s="72" t="str">
        <f t="shared" si="19"/>
        <v/>
      </c>
      <c r="U206" s="72"/>
      <c r="V206" s="72" t="str">
        <f t="shared" si="20"/>
        <v/>
      </c>
      <c r="W206" s="74" t="str">
        <f t="shared" si="21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/>
      <c r="L207" s="102" t="str" cm="1">
        <f t="array" ref="L207">IF(L434="","",L434*LOOKUP($F207,_xlfn._xlws.FILTER($F$280:$F$289,L$280:L$289&lt;&gt;""),_xlfn._xlws.FILTER(L$280:L$289,L$280:L$289&lt;&gt;"")))</f>
        <v/>
      </c>
      <c r="M207" s="100" t="str">
        <f t="shared" si="24"/>
        <v/>
      </c>
      <c r="N207" s="72" t="str">
        <f t="shared" si="22"/>
        <v/>
      </c>
      <c r="O207" s="6"/>
      <c r="P207" s="25">
        <v>49522</v>
      </c>
      <c r="Q207" s="72" t="str">
        <f t="shared" si="23"/>
        <v/>
      </c>
      <c r="R207" s="72" t="str">
        <f t="shared" si="17"/>
        <v/>
      </c>
      <c r="S207" s="72" t="str">
        <f t="shared" si="18"/>
        <v/>
      </c>
      <c r="T207" s="72" t="str">
        <f t="shared" si="19"/>
        <v/>
      </c>
      <c r="U207" s="72"/>
      <c r="V207" s="72" t="str">
        <f t="shared" si="20"/>
        <v/>
      </c>
      <c r="W207" s="74" t="str">
        <f t="shared" si="21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/>
      <c r="L208" s="102" t="str" cm="1">
        <f t="array" ref="L208">IF(L435="","",L435*LOOKUP($F208,_xlfn._xlws.FILTER($F$280:$F$289,L$280:L$289&lt;&gt;""),_xlfn._xlws.FILTER(L$280:L$289,L$280:L$289&lt;&gt;"")))</f>
        <v/>
      </c>
      <c r="M208" s="100" t="str">
        <f t="shared" si="24"/>
        <v/>
      </c>
      <c r="N208" s="72" t="str">
        <f t="shared" si="22"/>
        <v/>
      </c>
      <c r="O208" s="6"/>
      <c r="P208" s="25">
        <v>49553</v>
      </c>
      <c r="Q208" s="72" t="str">
        <f t="shared" si="23"/>
        <v/>
      </c>
      <c r="R208" s="72" t="str">
        <f t="shared" si="17"/>
        <v/>
      </c>
      <c r="S208" s="72" t="str">
        <f t="shared" si="18"/>
        <v/>
      </c>
      <c r="T208" s="72" t="str">
        <f t="shared" si="19"/>
        <v/>
      </c>
      <c r="U208" s="72"/>
      <c r="V208" s="72" t="str">
        <f t="shared" si="20"/>
        <v/>
      </c>
      <c r="W208" s="74" t="str">
        <f t="shared" si="21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/>
      <c r="L209" s="102" t="str" cm="1">
        <f t="array" ref="L209">IF(L436="","",L436*LOOKUP($F209,_xlfn._xlws.FILTER($F$280:$F$289,L$280:L$289&lt;&gt;""),_xlfn._xlws.FILTER(L$280:L$289,L$280:L$289&lt;&gt;"")))</f>
        <v/>
      </c>
      <c r="M209" s="100" t="str">
        <f t="shared" si="24"/>
        <v/>
      </c>
      <c r="N209" s="72" t="str">
        <f t="shared" si="22"/>
        <v/>
      </c>
      <c r="O209" s="6"/>
      <c r="P209" s="25">
        <v>49583</v>
      </c>
      <c r="Q209" s="72" t="str">
        <f t="shared" si="23"/>
        <v/>
      </c>
      <c r="R209" s="72" t="str">
        <f t="shared" si="17"/>
        <v/>
      </c>
      <c r="S209" s="72" t="str">
        <f t="shared" si="18"/>
        <v/>
      </c>
      <c r="T209" s="72" t="str">
        <f t="shared" si="19"/>
        <v/>
      </c>
      <c r="U209" s="72"/>
      <c r="V209" s="72" t="str">
        <f t="shared" si="20"/>
        <v/>
      </c>
      <c r="W209" s="74" t="str">
        <f t="shared" si="21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/>
      <c r="L210" s="102" t="str" cm="1">
        <f t="array" ref="L210">IF(L437="","",L437*LOOKUP($F210,_xlfn._xlws.FILTER($F$280:$F$289,L$280:L$289&lt;&gt;""),_xlfn._xlws.FILTER(L$280:L$289,L$280:L$289&lt;&gt;"")))</f>
        <v/>
      </c>
      <c r="M210" s="100" t="str">
        <f t="shared" si="24"/>
        <v/>
      </c>
      <c r="N210" s="72" t="str">
        <f t="shared" si="22"/>
        <v/>
      </c>
      <c r="O210" s="6"/>
      <c r="P210" s="25">
        <v>49614</v>
      </c>
      <c r="Q210" s="72" t="str">
        <f t="shared" si="23"/>
        <v/>
      </c>
      <c r="R210" s="72" t="str">
        <f t="shared" si="17"/>
        <v/>
      </c>
      <c r="S210" s="72" t="str">
        <f t="shared" si="18"/>
        <v/>
      </c>
      <c r="T210" s="72" t="str">
        <f t="shared" si="19"/>
        <v/>
      </c>
      <c r="U210" s="72"/>
      <c r="V210" s="72" t="str">
        <f t="shared" si="20"/>
        <v/>
      </c>
      <c r="W210" s="74" t="str">
        <f t="shared" si="21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/>
      <c r="L211" s="102" t="str" cm="1">
        <f t="array" ref="L211">IF(L438="","",L438*LOOKUP($F211,_xlfn._xlws.FILTER($F$280:$F$289,L$280:L$289&lt;&gt;""),_xlfn._xlws.FILTER(L$280:L$289,L$280:L$289&lt;&gt;"")))</f>
        <v/>
      </c>
      <c r="M211" s="100" t="str">
        <f t="shared" si="24"/>
        <v/>
      </c>
      <c r="N211" s="72" t="str">
        <f t="shared" si="22"/>
        <v/>
      </c>
      <c r="O211" s="6"/>
      <c r="P211" s="25">
        <v>49644</v>
      </c>
      <c r="Q211" s="72" t="str">
        <f t="shared" si="23"/>
        <v/>
      </c>
      <c r="R211" s="72" t="str">
        <f t="shared" si="17"/>
        <v/>
      </c>
      <c r="S211" s="72" t="str">
        <f t="shared" si="18"/>
        <v/>
      </c>
      <c r="T211" s="72" t="str">
        <f t="shared" si="19"/>
        <v/>
      </c>
      <c r="U211" s="72"/>
      <c r="V211" s="72" t="str">
        <f t="shared" si="20"/>
        <v/>
      </c>
      <c r="W211" s="74" t="str">
        <f t="shared" si="21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/>
      <c r="L212" s="102" t="str" cm="1">
        <f t="array" ref="L212">IF(L439="","",L439*LOOKUP($F212,_xlfn._xlws.FILTER($F$280:$F$289,L$280:L$289&lt;&gt;""),_xlfn._xlws.FILTER(L$280:L$289,L$280:L$289&lt;&gt;"")))</f>
        <v/>
      </c>
      <c r="M212" s="100" t="str">
        <f t="shared" si="24"/>
        <v/>
      </c>
      <c r="N212" s="72" t="str">
        <f t="shared" si="22"/>
        <v/>
      </c>
      <c r="O212" s="6"/>
      <c r="P212" s="25">
        <v>49675</v>
      </c>
      <c r="Q212" s="72" t="str">
        <f t="shared" si="23"/>
        <v/>
      </c>
      <c r="R212" s="72" t="str">
        <f t="shared" ref="R212:R271" si="25">IFERROR((H212*P$292)/$M212*(100/P$293),"")</f>
        <v/>
      </c>
      <c r="S212" s="72" t="str">
        <f t="shared" ref="S212:S271" si="26">IFERROR((I212*Q$292)/$M212*(100/Q$293),"")</f>
        <v/>
      </c>
      <c r="T212" s="72" t="str">
        <f t="shared" ref="T212:T271" si="27">IFERROR((J212*R$292)/$M212*(100/R$293),"")</f>
        <v/>
      </c>
      <c r="U212" s="72"/>
      <c r="V212" s="72" t="str">
        <f t="shared" ref="V212:V271" si="28">IFERROR((L212*T$292)/$M212*(100/T$293),"")</f>
        <v/>
      </c>
      <c r="W212" s="74" t="str">
        <f t="shared" si="21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/>
      <c r="L213" s="102" t="str" cm="1">
        <f t="array" ref="L213">IF(L440="","",L440*LOOKUP($F213,_xlfn._xlws.FILTER($F$280:$F$289,L$280:L$289&lt;&gt;""),_xlfn._xlws.FILTER(L$280:L$289,L$280:L$289&lt;&gt;"")))</f>
        <v/>
      </c>
      <c r="M213" s="100" t="str">
        <f t="shared" si="24"/>
        <v/>
      </c>
      <c r="N213" s="72" t="str">
        <f t="shared" si="22"/>
        <v/>
      </c>
      <c r="O213" s="6"/>
      <c r="P213" s="25">
        <v>49706</v>
      </c>
      <c r="Q213" s="72" t="str">
        <f t="shared" si="23"/>
        <v/>
      </c>
      <c r="R213" s="72" t="str">
        <f t="shared" si="25"/>
        <v/>
      </c>
      <c r="S213" s="72" t="str">
        <f t="shared" si="26"/>
        <v/>
      </c>
      <c r="T213" s="72" t="str">
        <f t="shared" si="27"/>
        <v/>
      </c>
      <c r="U213" s="72"/>
      <c r="V213" s="72" t="str">
        <f t="shared" si="28"/>
        <v/>
      </c>
      <c r="W213" s="74" t="str">
        <f t="shared" ref="W213:W271" si="29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/>
      <c r="L214" s="102" t="str" cm="1">
        <f t="array" ref="L214">IF(L441="","",L441*LOOKUP($F214,_xlfn._xlws.FILTER($F$280:$F$289,L$280:L$289&lt;&gt;""),_xlfn._xlws.FILTER(L$280:L$289,L$280:L$289&lt;&gt;"")))</f>
        <v/>
      </c>
      <c r="M214" s="100" t="str">
        <f t="shared" si="24"/>
        <v/>
      </c>
      <c r="N214" s="72" t="str">
        <f t="shared" ref="N214:N271" si="30">IF(OR(M213="",M214=""),"",M214/M213-1)</f>
        <v/>
      </c>
      <c r="O214" s="6"/>
      <c r="P214" s="25">
        <v>49735</v>
      </c>
      <c r="Q214" s="72" t="str">
        <f t="shared" si="23"/>
        <v/>
      </c>
      <c r="R214" s="72" t="str">
        <f t="shared" si="25"/>
        <v/>
      </c>
      <c r="S214" s="72" t="str">
        <f t="shared" si="26"/>
        <v/>
      </c>
      <c r="T214" s="72" t="str">
        <f t="shared" si="27"/>
        <v/>
      </c>
      <c r="U214" s="72"/>
      <c r="V214" s="72" t="str">
        <f t="shared" si="28"/>
        <v/>
      </c>
      <c r="W214" s="74" t="str">
        <f t="shared" si="29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/>
      <c r="L215" s="102" t="str" cm="1">
        <f t="array" ref="L215">IF(L442="","",L442*LOOKUP($F215,_xlfn._xlws.FILTER($F$280:$F$289,L$280:L$289&lt;&gt;""),_xlfn._xlws.FILTER(L$280:L$289,L$280:L$289&lt;&gt;"")))</f>
        <v/>
      </c>
      <c r="M215" s="100" t="str">
        <f t="shared" si="24"/>
        <v/>
      </c>
      <c r="N215" s="72" t="str">
        <f t="shared" si="30"/>
        <v/>
      </c>
      <c r="O215" s="6"/>
      <c r="P215" s="25">
        <v>49766</v>
      </c>
      <c r="Q215" s="72" t="str">
        <f t="shared" si="23"/>
        <v/>
      </c>
      <c r="R215" s="72" t="str">
        <f t="shared" si="25"/>
        <v/>
      </c>
      <c r="S215" s="72" t="str">
        <f t="shared" si="26"/>
        <v/>
      </c>
      <c r="T215" s="72" t="str">
        <f t="shared" si="27"/>
        <v/>
      </c>
      <c r="U215" s="72"/>
      <c r="V215" s="72" t="str">
        <f t="shared" si="28"/>
        <v/>
      </c>
      <c r="W215" s="74" t="str">
        <f t="shared" si="29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/>
      <c r="L216" s="102" t="str" cm="1">
        <f t="array" ref="L216">IF(L443="","",L443*LOOKUP($F216,_xlfn._xlws.FILTER($F$280:$F$289,L$280:L$289&lt;&gt;""),_xlfn._xlws.FILTER(L$280:L$289,L$280:L$289&lt;&gt;"")))</f>
        <v/>
      </c>
      <c r="M216" s="100" t="str">
        <f t="shared" si="24"/>
        <v/>
      </c>
      <c r="N216" s="72" t="str">
        <f t="shared" si="30"/>
        <v/>
      </c>
      <c r="O216" s="6"/>
      <c r="P216" s="25">
        <v>49796</v>
      </c>
      <c r="Q216" s="72" t="str">
        <f t="shared" si="23"/>
        <v/>
      </c>
      <c r="R216" s="72" t="str">
        <f t="shared" si="25"/>
        <v/>
      </c>
      <c r="S216" s="72" t="str">
        <f t="shared" si="26"/>
        <v/>
      </c>
      <c r="T216" s="72" t="str">
        <f t="shared" si="27"/>
        <v/>
      </c>
      <c r="U216" s="72"/>
      <c r="V216" s="72" t="str">
        <f t="shared" si="28"/>
        <v/>
      </c>
      <c r="W216" s="74" t="str">
        <f t="shared" si="29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/>
      <c r="L217" s="102" t="str" cm="1">
        <f t="array" ref="L217">IF(L444="","",L444*LOOKUP($F217,_xlfn._xlws.FILTER($F$280:$F$289,L$280:L$289&lt;&gt;""),_xlfn._xlws.FILTER(L$280:L$289,L$280:L$289&lt;&gt;"")))</f>
        <v/>
      </c>
      <c r="M217" s="100" t="str">
        <f t="shared" si="24"/>
        <v/>
      </c>
      <c r="N217" s="72" t="str">
        <f t="shared" si="30"/>
        <v/>
      </c>
      <c r="O217" s="6"/>
      <c r="P217" s="25">
        <v>49827</v>
      </c>
      <c r="Q217" s="72" t="str">
        <f t="shared" si="23"/>
        <v/>
      </c>
      <c r="R217" s="72" t="str">
        <f t="shared" si="25"/>
        <v/>
      </c>
      <c r="S217" s="72" t="str">
        <f t="shared" si="26"/>
        <v/>
      </c>
      <c r="T217" s="72" t="str">
        <f t="shared" si="27"/>
        <v/>
      </c>
      <c r="U217" s="72"/>
      <c r="V217" s="72" t="str">
        <f t="shared" si="28"/>
        <v/>
      </c>
      <c r="W217" s="74" t="str">
        <f t="shared" si="29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/>
      <c r="L218" s="102" t="str" cm="1">
        <f t="array" ref="L218">IF(L445="","",L445*LOOKUP($F218,_xlfn._xlws.FILTER($F$280:$F$289,L$280:L$289&lt;&gt;""),_xlfn._xlws.FILTER(L$280:L$289,L$280:L$289&lt;&gt;"")))</f>
        <v/>
      </c>
      <c r="M218" s="100" t="str">
        <f t="shared" si="24"/>
        <v/>
      </c>
      <c r="N218" s="72" t="str">
        <f t="shared" si="30"/>
        <v/>
      </c>
      <c r="O218" s="6"/>
      <c r="P218" s="25">
        <v>49857</v>
      </c>
      <c r="Q218" s="72" t="str">
        <f t="shared" si="23"/>
        <v/>
      </c>
      <c r="R218" s="72" t="str">
        <f t="shared" si="25"/>
        <v/>
      </c>
      <c r="S218" s="72" t="str">
        <f t="shared" si="26"/>
        <v/>
      </c>
      <c r="T218" s="72" t="str">
        <f t="shared" si="27"/>
        <v/>
      </c>
      <c r="U218" s="72"/>
      <c r="V218" s="72" t="str">
        <f t="shared" si="28"/>
        <v/>
      </c>
      <c r="W218" s="74" t="str">
        <f t="shared" si="29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/>
      <c r="L219" s="102" t="str" cm="1">
        <f t="array" ref="L219">IF(L446="","",L446*LOOKUP($F219,_xlfn._xlws.FILTER($F$280:$F$289,L$280:L$289&lt;&gt;""),_xlfn._xlws.FILTER(L$280:L$289,L$280:L$289&lt;&gt;"")))</f>
        <v/>
      </c>
      <c r="M219" s="100" t="str">
        <f t="shared" si="24"/>
        <v/>
      </c>
      <c r="N219" s="72" t="str">
        <f t="shared" si="30"/>
        <v/>
      </c>
      <c r="O219" s="6"/>
      <c r="P219" s="25">
        <v>49888</v>
      </c>
      <c r="Q219" s="72" t="str">
        <f t="shared" si="23"/>
        <v/>
      </c>
      <c r="R219" s="72" t="str">
        <f t="shared" si="25"/>
        <v/>
      </c>
      <c r="S219" s="72" t="str">
        <f t="shared" si="26"/>
        <v/>
      </c>
      <c r="T219" s="72" t="str">
        <f t="shared" si="27"/>
        <v/>
      </c>
      <c r="U219" s="72"/>
      <c r="V219" s="72" t="str">
        <f t="shared" si="28"/>
        <v/>
      </c>
      <c r="W219" s="74" t="str">
        <f t="shared" si="29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/>
      <c r="L220" s="102" t="str" cm="1">
        <f t="array" ref="L220">IF(L447="","",L447*LOOKUP($F220,_xlfn._xlws.FILTER($F$280:$F$289,L$280:L$289&lt;&gt;""),_xlfn._xlws.FILTER(L$280:L$289,L$280:L$289&lt;&gt;"")))</f>
        <v/>
      </c>
      <c r="M220" s="100" t="str">
        <f t="shared" si="24"/>
        <v/>
      </c>
      <c r="N220" s="72" t="str">
        <f t="shared" si="30"/>
        <v/>
      </c>
      <c r="O220" s="6"/>
      <c r="P220" s="25">
        <v>49919</v>
      </c>
      <c r="Q220" s="72" t="str">
        <f t="shared" si="23"/>
        <v/>
      </c>
      <c r="R220" s="72" t="str">
        <f t="shared" si="25"/>
        <v/>
      </c>
      <c r="S220" s="72" t="str">
        <f t="shared" si="26"/>
        <v/>
      </c>
      <c r="T220" s="72" t="str">
        <f t="shared" si="27"/>
        <v/>
      </c>
      <c r="U220" s="72"/>
      <c r="V220" s="72" t="str">
        <f t="shared" si="28"/>
        <v/>
      </c>
      <c r="W220" s="74" t="str">
        <f t="shared" si="29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/>
      <c r="L221" s="102" t="str" cm="1">
        <f t="array" ref="L221">IF(L448="","",L448*LOOKUP($F221,_xlfn._xlws.FILTER($F$280:$F$289,L$280:L$289&lt;&gt;""),_xlfn._xlws.FILTER(L$280:L$289,L$280:L$289&lt;&gt;"")))</f>
        <v/>
      </c>
      <c r="M221" s="100" t="str">
        <f t="shared" si="24"/>
        <v/>
      </c>
      <c r="N221" s="72" t="str">
        <f t="shared" si="30"/>
        <v/>
      </c>
      <c r="O221" s="6"/>
      <c r="P221" s="25">
        <v>49949</v>
      </c>
      <c r="Q221" s="72" t="str">
        <f t="shared" si="23"/>
        <v/>
      </c>
      <c r="R221" s="72" t="str">
        <f t="shared" si="25"/>
        <v/>
      </c>
      <c r="S221" s="72" t="str">
        <f t="shared" si="26"/>
        <v/>
      </c>
      <c r="T221" s="72" t="str">
        <f t="shared" si="27"/>
        <v/>
      </c>
      <c r="U221" s="72"/>
      <c r="V221" s="72" t="str">
        <f t="shared" si="28"/>
        <v/>
      </c>
      <c r="W221" s="74" t="str">
        <f t="shared" si="29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/>
      <c r="L222" s="102" t="str" cm="1">
        <f t="array" ref="L222">IF(L449="","",L449*LOOKUP($F222,_xlfn._xlws.FILTER($F$280:$F$289,L$280:L$289&lt;&gt;""),_xlfn._xlws.FILTER(L$280:L$289,L$280:L$289&lt;&gt;"")))</f>
        <v/>
      </c>
      <c r="M222" s="100" t="str">
        <f t="shared" si="24"/>
        <v/>
      </c>
      <c r="N222" s="72" t="str">
        <f t="shared" si="30"/>
        <v/>
      </c>
      <c r="O222" s="6"/>
      <c r="P222" s="25">
        <v>49980</v>
      </c>
      <c r="Q222" s="72" t="str">
        <f t="shared" si="23"/>
        <v/>
      </c>
      <c r="R222" s="72" t="str">
        <f t="shared" si="25"/>
        <v/>
      </c>
      <c r="S222" s="72" t="str">
        <f t="shared" si="26"/>
        <v/>
      </c>
      <c r="T222" s="72" t="str">
        <f t="shared" si="27"/>
        <v/>
      </c>
      <c r="U222" s="72"/>
      <c r="V222" s="72" t="str">
        <f t="shared" si="28"/>
        <v/>
      </c>
      <c r="W222" s="74" t="str">
        <f t="shared" si="29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/>
      <c r="L223" s="102" t="str" cm="1">
        <f t="array" ref="L223">IF(L450="","",L450*LOOKUP($F223,_xlfn._xlws.FILTER($F$280:$F$289,L$280:L$289&lt;&gt;""),_xlfn._xlws.FILTER(L$280:L$289,L$280:L$289&lt;&gt;"")))</f>
        <v/>
      </c>
      <c r="M223" s="100" t="str">
        <f t="shared" si="24"/>
        <v/>
      </c>
      <c r="N223" s="72" t="str">
        <f t="shared" si="30"/>
        <v/>
      </c>
      <c r="O223" s="6"/>
      <c r="P223" s="25">
        <v>50010</v>
      </c>
      <c r="Q223" s="72" t="str">
        <f t="shared" si="23"/>
        <v/>
      </c>
      <c r="R223" s="72" t="str">
        <f t="shared" si="25"/>
        <v/>
      </c>
      <c r="S223" s="72" t="str">
        <f t="shared" si="26"/>
        <v/>
      </c>
      <c r="T223" s="72" t="str">
        <f t="shared" si="27"/>
        <v/>
      </c>
      <c r="U223" s="72"/>
      <c r="V223" s="72" t="str">
        <f t="shared" si="28"/>
        <v/>
      </c>
      <c r="W223" s="74" t="str">
        <f t="shared" si="29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/>
      <c r="L224" s="102" t="str" cm="1">
        <f t="array" ref="L224">IF(L451="","",L451*LOOKUP($F224,_xlfn._xlws.FILTER($F$280:$F$289,L$280:L$289&lt;&gt;""),_xlfn._xlws.FILTER(L$280:L$289,L$280:L$289&lt;&gt;"")))</f>
        <v/>
      </c>
      <c r="M224" s="100" t="str">
        <f t="shared" si="24"/>
        <v/>
      </c>
      <c r="N224" s="72" t="str">
        <f t="shared" si="30"/>
        <v/>
      </c>
      <c r="O224" s="6"/>
      <c r="P224" s="25">
        <v>50041</v>
      </c>
      <c r="Q224" s="72" t="str">
        <f t="shared" si="23"/>
        <v/>
      </c>
      <c r="R224" s="72" t="str">
        <f t="shared" si="25"/>
        <v/>
      </c>
      <c r="S224" s="72" t="str">
        <f t="shared" si="26"/>
        <v/>
      </c>
      <c r="T224" s="72" t="str">
        <f t="shared" si="27"/>
        <v/>
      </c>
      <c r="U224" s="72"/>
      <c r="V224" s="72" t="str">
        <f t="shared" si="28"/>
        <v/>
      </c>
      <c r="W224" s="74" t="str">
        <f t="shared" si="29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/>
      <c r="L225" s="102" t="str" cm="1">
        <f t="array" ref="L225">IF(L452="","",L452*LOOKUP($F225,_xlfn._xlws.FILTER($F$280:$F$289,L$280:L$289&lt;&gt;""),_xlfn._xlws.FILTER(L$280:L$289,L$280:L$289&lt;&gt;"")))</f>
        <v/>
      </c>
      <c r="M225" s="100" t="str">
        <f t="shared" si="24"/>
        <v/>
      </c>
      <c r="N225" s="72" t="str">
        <f t="shared" si="30"/>
        <v/>
      </c>
      <c r="O225" s="6"/>
      <c r="P225" s="25">
        <v>50072</v>
      </c>
      <c r="Q225" s="72" t="str">
        <f t="shared" ref="Q225:Q271" si="31">IFERROR((G225*O$292)/$M225*(100/O$293),"")</f>
        <v/>
      </c>
      <c r="R225" s="72" t="str">
        <f t="shared" si="25"/>
        <v/>
      </c>
      <c r="S225" s="72" t="str">
        <f t="shared" si="26"/>
        <v/>
      </c>
      <c r="T225" s="72" t="str">
        <f t="shared" si="27"/>
        <v/>
      </c>
      <c r="U225" s="72"/>
      <c r="V225" s="72" t="str">
        <f t="shared" si="28"/>
        <v/>
      </c>
      <c r="W225" s="74" t="str">
        <f t="shared" si="29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/>
      <c r="L226" s="102" t="str" cm="1">
        <f t="array" ref="L226">IF(L453="","",L453*LOOKUP($F226,_xlfn._xlws.FILTER($F$280:$F$289,L$280:L$289&lt;&gt;""),_xlfn._xlws.FILTER(L$280:L$289,L$280:L$289&lt;&gt;"")))</f>
        <v/>
      </c>
      <c r="M226" s="100" t="str">
        <f t="shared" si="24"/>
        <v/>
      </c>
      <c r="N226" s="72" t="str">
        <f t="shared" si="30"/>
        <v/>
      </c>
      <c r="O226" s="6"/>
      <c r="P226" s="25">
        <v>50100</v>
      </c>
      <c r="Q226" s="72" t="str">
        <f t="shared" si="31"/>
        <v/>
      </c>
      <c r="R226" s="72" t="str">
        <f t="shared" si="25"/>
        <v/>
      </c>
      <c r="S226" s="72" t="str">
        <f t="shared" si="26"/>
        <v/>
      </c>
      <c r="T226" s="72" t="str">
        <f t="shared" si="27"/>
        <v/>
      </c>
      <c r="U226" s="72"/>
      <c r="V226" s="72" t="str">
        <f t="shared" si="28"/>
        <v/>
      </c>
      <c r="W226" s="74" t="str">
        <f t="shared" si="29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/>
      <c r="L227" s="102" t="str" cm="1">
        <f t="array" ref="L227">IF(L454="","",L454*LOOKUP($F227,_xlfn._xlws.FILTER($F$280:$F$289,L$280:L$289&lt;&gt;""),_xlfn._xlws.FILTER(L$280:L$289,L$280:L$289&lt;&gt;"")))</f>
        <v/>
      </c>
      <c r="M227" s="100" t="str">
        <f t="shared" si="24"/>
        <v/>
      </c>
      <c r="N227" s="72" t="str">
        <f t="shared" si="30"/>
        <v/>
      </c>
      <c r="O227" s="6"/>
      <c r="P227" s="25">
        <v>50131</v>
      </c>
      <c r="Q227" s="72" t="str">
        <f t="shared" si="31"/>
        <v/>
      </c>
      <c r="R227" s="72" t="str">
        <f t="shared" si="25"/>
        <v/>
      </c>
      <c r="S227" s="72" t="str">
        <f t="shared" si="26"/>
        <v/>
      </c>
      <c r="T227" s="72" t="str">
        <f t="shared" si="27"/>
        <v/>
      </c>
      <c r="U227" s="72"/>
      <c r="V227" s="72" t="str">
        <f t="shared" si="28"/>
        <v/>
      </c>
      <c r="W227" s="74" t="str">
        <f t="shared" si="29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/>
      <c r="L228" s="102" t="str" cm="1">
        <f t="array" ref="L228">IF(L455="","",L455*LOOKUP($F228,_xlfn._xlws.FILTER($F$280:$F$289,L$280:L$289&lt;&gt;""),_xlfn._xlws.FILTER(L$280:L$289,L$280:L$289&lt;&gt;"")))</f>
        <v/>
      </c>
      <c r="M228" s="100" t="str">
        <f t="shared" si="24"/>
        <v/>
      </c>
      <c r="N228" s="72" t="str">
        <f t="shared" si="30"/>
        <v/>
      </c>
      <c r="O228" s="6"/>
      <c r="P228" s="25">
        <v>50161</v>
      </c>
      <c r="Q228" s="72" t="str">
        <f t="shared" si="31"/>
        <v/>
      </c>
      <c r="R228" s="72" t="str">
        <f t="shared" si="25"/>
        <v/>
      </c>
      <c r="S228" s="72" t="str">
        <f t="shared" si="26"/>
        <v/>
      </c>
      <c r="T228" s="72" t="str">
        <f t="shared" si="27"/>
        <v/>
      </c>
      <c r="U228" s="72"/>
      <c r="V228" s="72" t="str">
        <f t="shared" si="28"/>
        <v/>
      </c>
      <c r="W228" s="74" t="str">
        <f t="shared" si="29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/>
      <c r="L229" s="102" t="str" cm="1">
        <f t="array" ref="L229">IF(L456="","",L456*LOOKUP($F229,_xlfn._xlws.FILTER($F$280:$F$289,L$280:L$289&lt;&gt;""),_xlfn._xlws.FILTER(L$280:L$289,L$280:L$289&lt;&gt;"")))</f>
        <v/>
      </c>
      <c r="M229" s="100" t="str">
        <f t="shared" si="24"/>
        <v/>
      </c>
      <c r="N229" s="72" t="str">
        <f t="shared" si="30"/>
        <v/>
      </c>
      <c r="O229" s="6"/>
      <c r="P229" s="25">
        <v>50192</v>
      </c>
      <c r="Q229" s="72" t="str">
        <f t="shared" si="31"/>
        <v/>
      </c>
      <c r="R229" s="72" t="str">
        <f t="shared" si="25"/>
        <v/>
      </c>
      <c r="S229" s="72" t="str">
        <f t="shared" si="26"/>
        <v/>
      </c>
      <c r="T229" s="72" t="str">
        <f t="shared" si="27"/>
        <v/>
      </c>
      <c r="U229" s="72"/>
      <c r="V229" s="72" t="str">
        <f t="shared" si="28"/>
        <v/>
      </c>
      <c r="W229" s="74" t="str">
        <f t="shared" si="29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/>
      <c r="L230" s="102" t="str" cm="1">
        <f t="array" ref="L230">IF(L457="","",L457*LOOKUP($F230,_xlfn._xlws.FILTER($F$280:$F$289,L$280:L$289&lt;&gt;""),_xlfn._xlws.FILTER(L$280:L$289,L$280:L$289&lt;&gt;"")))</f>
        <v/>
      </c>
      <c r="M230" s="100" t="str">
        <f t="shared" si="24"/>
        <v/>
      </c>
      <c r="N230" s="72" t="str">
        <f t="shared" si="30"/>
        <v/>
      </c>
      <c r="O230" s="6"/>
      <c r="P230" s="25">
        <v>50222</v>
      </c>
      <c r="Q230" s="72" t="str">
        <f t="shared" si="31"/>
        <v/>
      </c>
      <c r="R230" s="72" t="str">
        <f t="shared" si="25"/>
        <v/>
      </c>
      <c r="S230" s="72" t="str">
        <f t="shared" si="26"/>
        <v/>
      </c>
      <c r="T230" s="72" t="str">
        <f t="shared" si="27"/>
        <v/>
      </c>
      <c r="U230" s="72"/>
      <c r="V230" s="72" t="str">
        <f t="shared" si="28"/>
        <v/>
      </c>
      <c r="W230" s="74" t="str">
        <f t="shared" si="29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/>
      <c r="L231" s="102" t="str" cm="1">
        <f t="array" ref="L231">IF(L458="","",L458*LOOKUP($F231,_xlfn._xlws.FILTER($F$280:$F$289,L$280:L$289&lt;&gt;""),_xlfn._xlws.FILTER(L$280:L$289,L$280:L$289&lt;&gt;"")))</f>
        <v/>
      </c>
      <c r="M231" s="100" t="str">
        <f t="shared" si="24"/>
        <v/>
      </c>
      <c r="N231" s="72" t="str">
        <f t="shared" si="30"/>
        <v/>
      </c>
      <c r="O231" s="6"/>
      <c r="P231" s="25">
        <v>50253</v>
      </c>
      <c r="Q231" s="72" t="str">
        <f t="shared" si="31"/>
        <v/>
      </c>
      <c r="R231" s="72" t="str">
        <f t="shared" si="25"/>
        <v/>
      </c>
      <c r="S231" s="72" t="str">
        <f t="shared" si="26"/>
        <v/>
      </c>
      <c r="T231" s="72" t="str">
        <f t="shared" si="27"/>
        <v/>
      </c>
      <c r="U231" s="72"/>
      <c r="V231" s="72" t="str">
        <f t="shared" si="28"/>
        <v/>
      </c>
      <c r="W231" s="74" t="str">
        <f t="shared" si="29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/>
      <c r="L232" s="102" t="str" cm="1">
        <f t="array" ref="L232">IF(L459="","",L459*LOOKUP($F232,_xlfn._xlws.FILTER($F$280:$F$289,L$280:L$289&lt;&gt;""),_xlfn._xlws.FILTER(L$280:L$289,L$280:L$289&lt;&gt;"")))</f>
        <v/>
      </c>
      <c r="M232" s="100" t="str">
        <f t="shared" si="24"/>
        <v/>
      </c>
      <c r="N232" s="72" t="str">
        <f t="shared" si="30"/>
        <v/>
      </c>
      <c r="O232" s="6"/>
      <c r="P232" s="25">
        <v>50284</v>
      </c>
      <c r="Q232" s="72" t="str">
        <f t="shared" si="31"/>
        <v/>
      </c>
      <c r="R232" s="72" t="str">
        <f t="shared" si="25"/>
        <v/>
      </c>
      <c r="S232" s="72" t="str">
        <f t="shared" si="26"/>
        <v/>
      </c>
      <c r="T232" s="72" t="str">
        <f t="shared" si="27"/>
        <v/>
      </c>
      <c r="U232" s="72"/>
      <c r="V232" s="72" t="str">
        <f t="shared" si="28"/>
        <v/>
      </c>
      <c r="W232" s="74" t="str">
        <f t="shared" si="29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/>
      <c r="L233" s="102" t="str" cm="1">
        <f t="array" ref="L233">IF(L460="","",L460*LOOKUP($F233,_xlfn._xlws.FILTER($F$280:$F$289,L$280:L$289&lt;&gt;""),_xlfn._xlws.FILTER(L$280:L$289,L$280:L$289&lt;&gt;"")))</f>
        <v/>
      </c>
      <c r="M233" s="100" t="str">
        <f t="shared" si="24"/>
        <v/>
      </c>
      <c r="N233" s="72" t="str">
        <f t="shared" si="30"/>
        <v/>
      </c>
      <c r="O233" s="6"/>
      <c r="P233" s="25">
        <v>50314</v>
      </c>
      <c r="Q233" s="72" t="str">
        <f t="shared" si="31"/>
        <v/>
      </c>
      <c r="R233" s="72" t="str">
        <f t="shared" si="25"/>
        <v/>
      </c>
      <c r="S233" s="72" t="str">
        <f t="shared" si="26"/>
        <v/>
      </c>
      <c r="T233" s="72" t="str">
        <f t="shared" si="27"/>
        <v/>
      </c>
      <c r="U233" s="72"/>
      <c r="V233" s="72" t="str">
        <f t="shared" si="28"/>
        <v/>
      </c>
      <c r="W233" s="74" t="str">
        <f t="shared" si="29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/>
      <c r="L234" s="102" t="str" cm="1">
        <f t="array" ref="L234">IF(L461="","",L461*LOOKUP($F234,_xlfn._xlws.FILTER($F$280:$F$289,L$280:L$289&lt;&gt;""),_xlfn._xlws.FILTER(L$280:L$289,L$280:L$289&lt;&gt;"")))</f>
        <v/>
      </c>
      <c r="M234" s="100" t="str">
        <f t="shared" si="24"/>
        <v/>
      </c>
      <c r="N234" s="72" t="str">
        <f t="shared" si="30"/>
        <v/>
      </c>
      <c r="O234" s="6"/>
      <c r="P234" s="25">
        <v>50345</v>
      </c>
      <c r="Q234" s="72" t="str">
        <f t="shared" si="31"/>
        <v/>
      </c>
      <c r="R234" s="72" t="str">
        <f t="shared" si="25"/>
        <v/>
      </c>
      <c r="S234" s="72" t="str">
        <f t="shared" si="26"/>
        <v/>
      </c>
      <c r="T234" s="72" t="str">
        <f t="shared" si="27"/>
        <v/>
      </c>
      <c r="U234" s="72"/>
      <c r="V234" s="72" t="str">
        <f t="shared" si="28"/>
        <v/>
      </c>
      <c r="W234" s="74" t="str">
        <f t="shared" si="29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/>
      <c r="L235" s="102" t="str" cm="1">
        <f t="array" ref="L235">IF(L462="","",L462*LOOKUP($F235,_xlfn._xlws.FILTER($F$280:$F$289,L$280:L$289&lt;&gt;""),_xlfn._xlws.FILTER(L$280:L$289,L$280:L$289&lt;&gt;"")))</f>
        <v/>
      </c>
      <c r="M235" s="100" t="str">
        <f t="shared" si="24"/>
        <v/>
      </c>
      <c r="N235" s="72" t="str">
        <f t="shared" si="30"/>
        <v/>
      </c>
      <c r="O235" s="6"/>
      <c r="P235" s="25">
        <v>50375</v>
      </c>
      <c r="Q235" s="72" t="str">
        <f t="shared" si="31"/>
        <v/>
      </c>
      <c r="R235" s="72" t="str">
        <f t="shared" si="25"/>
        <v/>
      </c>
      <c r="S235" s="72" t="str">
        <f t="shared" si="26"/>
        <v/>
      </c>
      <c r="T235" s="72" t="str">
        <f t="shared" si="27"/>
        <v/>
      </c>
      <c r="U235" s="72"/>
      <c r="V235" s="72" t="str">
        <f t="shared" si="28"/>
        <v/>
      </c>
      <c r="W235" s="74" t="str">
        <f t="shared" si="29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/>
      <c r="L236" s="102" t="str" cm="1">
        <f t="array" ref="L236">IF(L463="","",L463*LOOKUP($F236,_xlfn._xlws.FILTER($F$280:$F$289,L$280:L$289&lt;&gt;""),_xlfn._xlws.FILTER(L$280:L$289,L$280:L$289&lt;&gt;"")))</f>
        <v/>
      </c>
      <c r="M236" s="100" t="str">
        <f t="shared" si="24"/>
        <v/>
      </c>
      <c r="N236" s="72" t="str">
        <f t="shared" si="30"/>
        <v/>
      </c>
      <c r="O236" s="6"/>
      <c r="P236" s="25">
        <v>50406</v>
      </c>
      <c r="Q236" s="72" t="str">
        <f t="shared" si="31"/>
        <v/>
      </c>
      <c r="R236" s="72" t="str">
        <f t="shared" si="25"/>
        <v/>
      </c>
      <c r="S236" s="72" t="str">
        <f t="shared" si="26"/>
        <v/>
      </c>
      <c r="T236" s="72" t="str">
        <f t="shared" si="27"/>
        <v/>
      </c>
      <c r="U236" s="72"/>
      <c r="V236" s="72" t="str">
        <f t="shared" si="28"/>
        <v/>
      </c>
      <c r="W236" s="74" t="str">
        <f t="shared" si="29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/>
      <c r="L237" s="102" t="str" cm="1">
        <f t="array" ref="L237">IF(L464="","",L464*LOOKUP($F237,_xlfn._xlws.FILTER($F$280:$F$289,L$280:L$289&lt;&gt;""),_xlfn._xlws.FILTER(L$280:L$289,L$280:L$289&lt;&gt;"")))</f>
        <v/>
      </c>
      <c r="M237" s="100" t="str">
        <f t="shared" si="24"/>
        <v/>
      </c>
      <c r="N237" s="72" t="str">
        <f t="shared" si="30"/>
        <v/>
      </c>
      <c r="O237" s="6"/>
      <c r="P237" s="25">
        <v>50437</v>
      </c>
      <c r="Q237" s="72" t="str">
        <f t="shared" si="31"/>
        <v/>
      </c>
      <c r="R237" s="72" t="str">
        <f t="shared" si="25"/>
        <v/>
      </c>
      <c r="S237" s="72" t="str">
        <f t="shared" si="26"/>
        <v/>
      </c>
      <c r="T237" s="72" t="str">
        <f t="shared" si="27"/>
        <v/>
      </c>
      <c r="U237" s="72"/>
      <c r="V237" s="72" t="str">
        <f t="shared" si="28"/>
        <v/>
      </c>
      <c r="W237" s="74" t="str">
        <f t="shared" si="29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/>
      <c r="L238" s="102" t="str" cm="1">
        <f t="array" ref="L238">IF(L465="","",L465*LOOKUP($F238,_xlfn._xlws.FILTER($F$280:$F$289,L$280:L$289&lt;&gt;""),_xlfn._xlws.FILTER(L$280:L$289,L$280:L$289&lt;&gt;"")))</f>
        <v/>
      </c>
      <c r="M238" s="100" t="str">
        <f t="shared" si="24"/>
        <v/>
      </c>
      <c r="N238" s="72" t="str">
        <f t="shared" si="30"/>
        <v/>
      </c>
      <c r="O238" s="6"/>
      <c r="P238" s="25">
        <v>50465</v>
      </c>
      <c r="Q238" s="72" t="str">
        <f t="shared" si="31"/>
        <v/>
      </c>
      <c r="R238" s="72" t="str">
        <f t="shared" si="25"/>
        <v/>
      </c>
      <c r="S238" s="72" t="str">
        <f t="shared" si="26"/>
        <v/>
      </c>
      <c r="T238" s="72" t="str">
        <f t="shared" si="27"/>
        <v/>
      </c>
      <c r="U238" s="72"/>
      <c r="V238" s="72" t="str">
        <f t="shared" si="28"/>
        <v/>
      </c>
      <c r="W238" s="74" t="str">
        <f t="shared" si="29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/>
      <c r="L239" s="102" t="str" cm="1">
        <f t="array" ref="L239">IF(L466="","",L466*LOOKUP($F239,_xlfn._xlws.FILTER($F$280:$F$289,L$280:L$289&lt;&gt;""),_xlfn._xlws.FILTER(L$280:L$289,L$280:L$289&lt;&gt;"")))</f>
        <v/>
      </c>
      <c r="M239" s="100" t="str">
        <f t="shared" si="24"/>
        <v/>
      </c>
      <c r="N239" s="72" t="str">
        <f t="shared" si="30"/>
        <v/>
      </c>
      <c r="O239" s="6"/>
      <c r="P239" s="25">
        <v>50496</v>
      </c>
      <c r="Q239" s="72" t="str">
        <f t="shared" si="31"/>
        <v/>
      </c>
      <c r="R239" s="72" t="str">
        <f t="shared" si="25"/>
        <v/>
      </c>
      <c r="S239" s="72" t="str">
        <f t="shared" si="26"/>
        <v/>
      </c>
      <c r="T239" s="72" t="str">
        <f t="shared" si="27"/>
        <v/>
      </c>
      <c r="U239" s="72"/>
      <c r="V239" s="72" t="str">
        <f t="shared" si="28"/>
        <v/>
      </c>
      <c r="W239" s="74" t="str">
        <f t="shared" si="29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/>
      <c r="L240" s="102" t="str" cm="1">
        <f t="array" ref="L240">IF(L467="","",L467*LOOKUP($F240,_xlfn._xlws.FILTER($F$280:$F$289,L$280:L$289&lt;&gt;""),_xlfn._xlws.FILTER(L$280:L$289,L$280:L$289&lt;&gt;"")))</f>
        <v/>
      </c>
      <c r="M240" s="100" t="str">
        <f t="shared" si="24"/>
        <v/>
      </c>
      <c r="N240" s="72" t="str">
        <f t="shared" si="30"/>
        <v/>
      </c>
      <c r="O240" s="6"/>
      <c r="P240" s="25">
        <v>50526</v>
      </c>
      <c r="Q240" s="72" t="str">
        <f t="shared" si="31"/>
        <v/>
      </c>
      <c r="R240" s="72" t="str">
        <f t="shared" si="25"/>
        <v/>
      </c>
      <c r="S240" s="72" t="str">
        <f t="shared" si="26"/>
        <v/>
      </c>
      <c r="T240" s="72" t="str">
        <f t="shared" si="27"/>
        <v/>
      </c>
      <c r="U240" s="72"/>
      <c r="V240" s="72" t="str">
        <f t="shared" si="28"/>
        <v/>
      </c>
      <c r="W240" s="74" t="str">
        <f t="shared" si="29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/>
      <c r="L241" s="102" t="str" cm="1">
        <f t="array" ref="L241">IF(L468="","",L468*LOOKUP($F241,_xlfn._xlws.FILTER($F$280:$F$289,L$280:L$289&lt;&gt;""),_xlfn._xlws.FILTER(L$280:L$289,L$280:L$289&lt;&gt;"")))</f>
        <v/>
      </c>
      <c r="M241" s="100" t="str">
        <f t="shared" si="24"/>
        <v/>
      </c>
      <c r="N241" s="72" t="str">
        <f t="shared" si="30"/>
        <v/>
      </c>
      <c r="O241" s="6"/>
      <c r="P241" s="25">
        <v>50557</v>
      </c>
      <c r="Q241" s="72" t="str">
        <f t="shared" si="31"/>
        <v/>
      </c>
      <c r="R241" s="72" t="str">
        <f t="shared" si="25"/>
        <v/>
      </c>
      <c r="S241" s="72" t="str">
        <f t="shared" si="26"/>
        <v/>
      </c>
      <c r="T241" s="72" t="str">
        <f t="shared" si="27"/>
        <v/>
      </c>
      <c r="U241" s="72"/>
      <c r="V241" s="72" t="str">
        <f t="shared" si="28"/>
        <v/>
      </c>
      <c r="W241" s="74" t="str">
        <f t="shared" si="29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/>
      <c r="L242" s="102" t="str" cm="1">
        <f t="array" ref="L242">IF(L469="","",L469*LOOKUP($F242,_xlfn._xlws.FILTER($F$280:$F$289,L$280:L$289&lt;&gt;""),_xlfn._xlws.FILTER(L$280:L$289,L$280:L$289&lt;&gt;"")))</f>
        <v/>
      </c>
      <c r="M242" s="100" t="str">
        <f t="shared" si="24"/>
        <v/>
      </c>
      <c r="N242" s="72" t="str">
        <f t="shared" si="30"/>
        <v/>
      </c>
      <c r="O242" s="6"/>
      <c r="P242" s="25">
        <v>50587</v>
      </c>
      <c r="Q242" s="72" t="str">
        <f t="shared" si="31"/>
        <v/>
      </c>
      <c r="R242" s="72" t="str">
        <f t="shared" si="25"/>
        <v/>
      </c>
      <c r="S242" s="72" t="str">
        <f t="shared" si="26"/>
        <v/>
      </c>
      <c r="T242" s="72" t="str">
        <f t="shared" si="27"/>
        <v/>
      </c>
      <c r="U242" s="72"/>
      <c r="V242" s="72" t="str">
        <f t="shared" si="28"/>
        <v/>
      </c>
      <c r="W242" s="74" t="str">
        <f t="shared" si="29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/>
      <c r="L243" s="102" t="str" cm="1">
        <f t="array" ref="L243">IF(L470="","",L470*LOOKUP($F243,_xlfn._xlws.FILTER($F$280:$F$289,L$280:L$289&lt;&gt;""),_xlfn._xlws.FILTER(L$280:L$289,L$280:L$289&lt;&gt;"")))</f>
        <v/>
      </c>
      <c r="M243" s="100" t="str">
        <f t="shared" si="24"/>
        <v/>
      </c>
      <c r="N243" s="72" t="str">
        <f t="shared" si="30"/>
        <v/>
      </c>
      <c r="O243" s="6"/>
      <c r="P243" s="25">
        <v>50618</v>
      </c>
      <c r="Q243" s="72" t="str">
        <f t="shared" si="31"/>
        <v/>
      </c>
      <c r="R243" s="72" t="str">
        <f t="shared" si="25"/>
        <v/>
      </c>
      <c r="S243" s="72" t="str">
        <f t="shared" si="26"/>
        <v/>
      </c>
      <c r="T243" s="72" t="str">
        <f t="shared" si="27"/>
        <v/>
      </c>
      <c r="U243" s="72"/>
      <c r="V243" s="72" t="str">
        <f t="shared" si="28"/>
        <v/>
      </c>
      <c r="W243" s="74" t="str">
        <f t="shared" si="29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/>
      <c r="L244" s="102" t="str" cm="1">
        <f t="array" ref="L244">IF(L471="","",L471*LOOKUP($F244,_xlfn._xlws.FILTER($F$280:$F$289,L$280:L$289&lt;&gt;""),_xlfn._xlws.FILTER(L$280:L$289,L$280:L$289&lt;&gt;"")))</f>
        <v/>
      </c>
      <c r="M244" s="100" t="str">
        <f t="shared" si="24"/>
        <v/>
      </c>
      <c r="N244" s="72" t="str">
        <f t="shared" si="30"/>
        <v/>
      </c>
      <c r="O244" s="6"/>
      <c r="P244" s="25">
        <v>50649</v>
      </c>
      <c r="Q244" s="72" t="str">
        <f t="shared" si="31"/>
        <v/>
      </c>
      <c r="R244" s="72" t="str">
        <f t="shared" si="25"/>
        <v/>
      </c>
      <c r="S244" s="72" t="str">
        <f t="shared" si="26"/>
        <v/>
      </c>
      <c r="T244" s="72" t="str">
        <f t="shared" si="27"/>
        <v/>
      </c>
      <c r="U244" s="72"/>
      <c r="V244" s="72" t="str">
        <f t="shared" si="28"/>
        <v/>
      </c>
      <c r="W244" s="74" t="str">
        <f t="shared" si="29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/>
      <c r="L245" s="102" t="str" cm="1">
        <f t="array" ref="L245">IF(L472="","",L472*LOOKUP($F245,_xlfn._xlws.FILTER($F$280:$F$289,L$280:L$289&lt;&gt;""),_xlfn._xlws.FILTER(L$280:L$289,L$280:L$289&lt;&gt;"")))</f>
        <v/>
      </c>
      <c r="M245" s="100" t="str">
        <f t="shared" si="24"/>
        <v/>
      </c>
      <c r="N245" s="72" t="str">
        <f t="shared" si="30"/>
        <v/>
      </c>
      <c r="O245" s="6"/>
      <c r="P245" s="25">
        <v>50679</v>
      </c>
      <c r="Q245" s="72" t="str">
        <f t="shared" si="31"/>
        <v/>
      </c>
      <c r="R245" s="72" t="str">
        <f t="shared" si="25"/>
        <v/>
      </c>
      <c r="S245" s="72" t="str">
        <f t="shared" si="26"/>
        <v/>
      </c>
      <c r="T245" s="72" t="str">
        <f t="shared" si="27"/>
        <v/>
      </c>
      <c r="U245" s="72"/>
      <c r="V245" s="72" t="str">
        <f t="shared" si="28"/>
        <v/>
      </c>
      <c r="W245" s="74" t="str">
        <f t="shared" si="29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/>
      <c r="L246" s="102" t="str" cm="1">
        <f t="array" ref="L246">IF(L473="","",L473*LOOKUP($F246,_xlfn._xlws.FILTER($F$280:$F$289,L$280:L$289&lt;&gt;""),_xlfn._xlws.FILTER(L$280:L$289,L$280:L$289&lt;&gt;"")))</f>
        <v/>
      </c>
      <c r="M246" s="100" t="str">
        <f t="shared" si="24"/>
        <v/>
      </c>
      <c r="N246" s="72" t="str">
        <f t="shared" si="30"/>
        <v/>
      </c>
      <c r="O246" s="6"/>
      <c r="P246" s="25">
        <v>50710</v>
      </c>
      <c r="Q246" s="72" t="str">
        <f t="shared" si="31"/>
        <v/>
      </c>
      <c r="R246" s="72" t="str">
        <f t="shared" si="25"/>
        <v/>
      </c>
      <c r="S246" s="72" t="str">
        <f t="shared" si="26"/>
        <v/>
      </c>
      <c r="T246" s="72" t="str">
        <f t="shared" si="27"/>
        <v/>
      </c>
      <c r="U246" s="72"/>
      <c r="V246" s="72" t="str">
        <f t="shared" si="28"/>
        <v/>
      </c>
      <c r="W246" s="74" t="str">
        <f t="shared" si="29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/>
      <c r="L247" s="102" t="str" cm="1">
        <f t="array" ref="L247">IF(L474="","",L474*LOOKUP($F247,_xlfn._xlws.FILTER($F$280:$F$289,L$280:L$289&lt;&gt;""),_xlfn._xlws.FILTER(L$280:L$289,L$280:L$289&lt;&gt;"")))</f>
        <v/>
      </c>
      <c r="M247" s="100" t="str">
        <f t="shared" si="24"/>
        <v/>
      </c>
      <c r="N247" s="72" t="str">
        <f t="shared" si="30"/>
        <v/>
      </c>
      <c r="O247" s="6"/>
      <c r="P247" s="25">
        <v>50740</v>
      </c>
      <c r="Q247" s="72" t="str">
        <f t="shared" si="31"/>
        <v/>
      </c>
      <c r="R247" s="72" t="str">
        <f t="shared" si="25"/>
        <v/>
      </c>
      <c r="S247" s="72" t="str">
        <f t="shared" si="26"/>
        <v/>
      </c>
      <c r="T247" s="72" t="str">
        <f t="shared" si="27"/>
        <v/>
      </c>
      <c r="U247" s="72"/>
      <c r="V247" s="72" t="str">
        <f t="shared" si="28"/>
        <v/>
      </c>
      <c r="W247" s="74" t="str">
        <f t="shared" si="29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/>
      <c r="L248" s="102" t="str" cm="1">
        <f t="array" ref="L248">IF(L475="","",L475*LOOKUP($F248,_xlfn._xlws.FILTER($F$280:$F$289,L$280:L$289&lt;&gt;""),_xlfn._xlws.FILTER(L$280:L$289,L$280:L$289&lt;&gt;"")))</f>
        <v/>
      </c>
      <c r="M248" s="100" t="str">
        <f t="shared" si="24"/>
        <v/>
      </c>
      <c r="N248" s="72" t="str">
        <f t="shared" si="30"/>
        <v/>
      </c>
      <c r="O248" s="6"/>
      <c r="P248" s="25">
        <v>50771</v>
      </c>
      <c r="Q248" s="72" t="str">
        <f t="shared" si="31"/>
        <v/>
      </c>
      <c r="R248" s="72" t="str">
        <f t="shared" si="25"/>
        <v/>
      </c>
      <c r="S248" s="72" t="str">
        <f t="shared" si="26"/>
        <v/>
      </c>
      <c r="T248" s="72" t="str">
        <f t="shared" si="27"/>
        <v/>
      </c>
      <c r="U248" s="72"/>
      <c r="V248" s="72" t="str">
        <f t="shared" si="28"/>
        <v/>
      </c>
      <c r="W248" s="74" t="str">
        <f t="shared" si="29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/>
      <c r="L249" s="102" t="str" cm="1">
        <f t="array" ref="L249">IF(L476="","",L476*LOOKUP($F249,_xlfn._xlws.FILTER($F$280:$F$289,L$280:L$289&lt;&gt;""),_xlfn._xlws.FILTER(L$280:L$289,L$280:L$289&lt;&gt;"")))</f>
        <v/>
      </c>
      <c r="M249" s="100" t="str">
        <f t="shared" si="24"/>
        <v/>
      </c>
      <c r="N249" s="72" t="str">
        <f t="shared" si="30"/>
        <v/>
      </c>
      <c r="O249" s="6"/>
      <c r="P249" s="25">
        <v>50802</v>
      </c>
      <c r="Q249" s="72" t="str">
        <f t="shared" si="31"/>
        <v/>
      </c>
      <c r="R249" s="72" t="str">
        <f t="shared" si="25"/>
        <v/>
      </c>
      <c r="S249" s="72" t="str">
        <f t="shared" si="26"/>
        <v/>
      </c>
      <c r="T249" s="72" t="str">
        <f t="shared" si="27"/>
        <v/>
      </c>
      <c r="U249" s="72"/>
      <c r="V249" s="72" t="str">
        <f t="shared" si="28"/>
        <v/>
      </c>
      <c r="W249" s="74" t="str">
        <f t="shared" si="29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/>
      <c r="L250" s="102" t="str" cm="1">
        <f t="array" ref="L250">IF(L477="","",L477*LOOKUP($F250,_xlfn._xlws.FILTER($F$280:$F$289,L$280:L$289&lt;&gt;""),_xlfn._xlws.FILTER(L$280:L$289,L$280:L$289&lt;&gt;"")))</f>
        <v/>
      </c>
      <c r="M250" s="100" t="str">
        <f t="shared" si="24"/>
        <v/>
      </c>
      <c r="N250" s="72" t="str">
        <f t="shared" si="30"/>
        <v/>
      </c>
      <c r="O250" s="6"/>
      <c r="P250" s="25">
        <v>50830</v>
      </c>
      <c r="Q250" s="72" t="str">
        <f t="shared" si="31"/>
        <v/>
      </c>
      <c r="R250" s="72" t="str">
        <f t="shared" si="25"/>
        <v/>
      </c>
      <c r="S250" s="72" t="str">
        <f t="shared" si="26"/>
        <v/>
      </c>
      <c r="T250" s="72" t="str">
        <f t="shared" si="27"/>
        <v/>
      </c>
      <c r="U250" s="72"/>
      <c r="V250" s="72" t="str">
        <f t="shared" si="28"/>
        <v/>
      </c>
      <c r="W250" s="74" t="str">
        <f t="shared" si="29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/>
      <c r="L251" s="102" t="str" cm="1">
        <f t="array" ref="L251">IF(L478="","",L478*LOOKUP($F251,_xlfn._xlws.FILTER($F$280:$F$289,L$280:L$289&lt;&gt;""),_xlfn._xlws.FILTER(L$280:L$289,L$280:L$289&lt;&gt;"")))</f>
        <v/>
      </c>
      <c r="M251" s="100" t="str">
        <f t="shared" si="24"/>
        <v/>
      </c>
      <c r="N251" s="72" t="str">
        <f t="shared" si="30"/>
        <v/>
      </c>
      <c r="O251" s="6"/>
      <c r="P251" s="25">
        <v>50861</v>
      </c>
      <c r="Q251" s="72" t="str">
        <f t="shared" si="31"/>
        <v/>
      </c>
      <c r="R251" s="72" t="str">
        <f t="shared" si="25"/>
        <v/>
      </c>
      <c r="S251" s="72" t="str">
        <f t="shared" si="26"/>
        <v/>
      </c>
      <c r="T251" s="72" t="str">
        <f t="shared" si="27"/>
        <v/>
      </c>
      <c r="U251" s="72"/>
      <c r="V251" s="72" t="str">
        <f t="shared" si="28"/>
        <v/>
      </c>
      <c r="W251" s="74" t="str">
        <f t="shared" si="29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/>
      <c r="L252" s="102" t="str" cm="1">
        <f t="array" ref="L252">IF(L479="","",L479*LOOKUP($F252,_xlfn._xlws.FILTER($F$280:$F$289,L$280:L$289&lt;&gt;""),_xlfn._xlws.FILTER(L$280:L$289,L$280:L$289&lt;&gt;"")))</f>
        <v/>
      </c>
      <c r="M252" s="100" t="str">
        <f t="shared" si="24"/>
        <v/>
      </c>
      <c r="N252" s="72" t="str">
        <f t="shared" si="30"/>
        <v/>
      </c>
      <c r="O252" s="6"/>
      <c r="P252" s="25">
        <v>50891</v>
      </c>
      <c r="Q252" s="72" t="str">
        <f t="shared" si="31"/>
        <v/>
      </c>
      <c r="R252" s="72" t="str">
        <f t="shared" si="25"/>
        <v/>
      </c>
      <c r="S252" s="72" t="str">
        <f t="shared" si="26"/>
        <v/>
      </c>
      <c r="T252" s="72" t="str">
        <f t="shared" si="27"/>
        <v/>
      </c>
      <c r="U252" s="72"/>
      <c r="V252" s="72" t="str">
        <f t="shared" si="28"/>
        <v/>
      </c>
      <c r="W252" s="74" t="str">
        <f t="shared" si="29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/>
      <c r="L253" s="102" t="str" cm="1">
        <f t="array" ref="L253">IF(L480="","",L480*LOOKUP($F253,_xlfn._xlws.FILTER($F$280:$F$289,L$280:L$289&lt;&gt;""),_xlfn._xlws.FILTER(L$280:L$289,L$280:L$289&lt;&gt;"")))</f>
        <v/>
      </c>
      <c r="M253" s="100" t="str">
        <f t="shared" si="24"/>
        <v/>
      </c>
      <c r="N253" s="72" t="str">
        <f t="shared" si="30"/>
        <v/>
      </c>
      <c r="O253" s="6"/>
      <c r="P253" s="25">
        <v>50922</v>
      </c>
      <c r="Q253" s="72" t="str">
        <f t="shared" si="31"/>
        <v/>
      </c>
      <c r="R253" s="72" t="str">
        <f t="shared" si="25"/>
        <v/>
      </c>
      <c r="S253" s="72" t="str">
        <f t="shared" si="26"/>
        <v/>
      </c>
      <c r="T253" s="72" t="str">
        <f t="shared" si="27"/>
        <v/>
      </c>
      <c r="U253" s="72"/>
      <c r="V253" s="72" t="str">
        <f t="shared" si="28"/>
        <v/>
      </c>
      <c r="W253" s="74" t="str">
        <f t="shared" si="29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/>
      <c r="L254" s="102" t="str" cm="1">
        <f t="array" ref="L254">IF(L481="","",L481*LOOKUP($F254,_xlfn._xlws.FILTER($F$280:$F$289,L$280:L$289&lt;&gt;""),_xlfn._xlws.FILTER(L$280:L$289,L$280:L$289&lt;&gt;"")))</f>
        <v/>
      </c>
      <c r="M254" s="100" t="str">
        <f t="shared" si="24"/>
        <v/>
      </c>
      <c r="N254" s="72" t="str">
        <f t="shared" si="30"/>
        <v/>
      </c>
      <c r="O254" s="6"/>
      <c r="P254" s="25">
        <v>50952</v>
      </c>
      <c r="Q254" s="72" t="str">
        <f t="shared" si="31"/>
        <v/>
      </c>
      <c r="R254" s="72" t="str">
        <f t="shared" si="25"/>
        <v/>
      </c>
      <c r="S254" s="72" t="str">
        <f t="shared" si="26"/>
        <v/>
      </c>
      <c r="T254" s="72" t="str">
        <f t="shared" si="27"/>
        <v/>
      </c>
      <c r="U254" s="72"/>
      <c r="V254" s="72" t="str">
        <f t="shared" si="28"/>
        <v/>
      </c>
      <c r="W254" s="74" t="str">
        <f t="shared" si="29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/>
      <c r="L255" s="102" t="str" cm="1">
        <f t="array" ref="L255">IF(L482="","",L482*LOOKUP($F255,_xlfn._xlws.FILTER($F$280:$F$289,L$280:L$289&lt;&gt;""),_xlfn._xlws.FILTER(L$280:L$289,L$280:L$289&lt;&gt;"")))</f>
        <v/>
      </c>
      <c r="M255" s="100" t="str">
        <f t="shared" si="24"/>
        <v/>
      </c>
      <c r="N255" s="72" t="str">
        <f t="shared" si="30"/>
        <v/>
      </c>
      <c r="O255" s="6"/>
      <c r="P255" s="25">
        <v>50983</v>
      </c>
      <c r="Q255" s="72" t="str">
        <f t="shared" si="31"/>
        <v/>
      </c>
      <c r="R255" s="72" t="str">
        <f t="shared" si="25"/>
        <v/>
      </c>
      <c r="S255" s="72" t="str">
        <f t="shared" si="26"/>
        <v/>
      </c>
      <c r="T255" s="72" t="str">
        <f t="shared" si="27"/>
        <v/>
      </c>
      <c r="U255" s="72"/>
      <c r="V255" s="72" t="str">
        <f t="shared" si="28"/>
        <v/>
      </c>
      <c r="W255" s="74" t="str">
        <f t="shared" si="29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/>
      <c r="L256" s="102" t="str" cm="1">
        <f t="array" ref="L256">IF(L483="","",L483*LOOKUP($F256,_xlfn._xlws.FILTER($F$280:$F$289,L$280:L$289&lt;&gt;""),_xlfn._xlws.FILTER(L$280:L$289,L$280:L$289&lt;&gt;"")))</f>
        <v/>
      </c>
      <c r="M256" s="100" t="str">
        <f t="shared" si="24"/>
        <v/>
      </c>
      <c r="N256" s="72" t="str">
        <f t="shared" si="30"/>
        <v/>
      </c>
      <c r="O256" s="6"/>
      <c r="P256" s="25">
        <v>51014</v>
      </c>
      <c r="Q256" s="72" t="str">
        <f t="shared" si="31"/>
        <v/>
      </c>
      <c r="R256" s="72" t="str">
        <f t="shared" si="25"/>
        <v/>
      </c>
      <c r="S256" s="72" t="str">
        <f t="shared" si="26"/>
        <v/>
      </c>
      <c r="T256" s="72" t="str">
        <f t="shared" si="27"/>
        <v/>
      </c>
      <c r="U256" s="72"/>
      <c r="V256" s="72" t="str">
        <f t="shared" si="28"/>
        <v/>
      </c>
      <c r="W256" s="74" t="str">
        <f t="shared" si="29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/>
      <c r="L257" s="102" t="str" cm="1">
        <f t="array" ref="L257">IF(L484="","",L484*LOOKUP($F257,_xlfn._xlws.FILTER($F$280:$F$289,L$280:L$289&lt;&gt;""),_xlfn._xlws.FILTER(L$280:L$289,L$280:L$289&lt;&gt;"")))</f>
        <v/>
      </c>
      <c r="M257" s="100" t="str">
        <f t="shared" si="24"/>
        <v/>
      </c>
      <c r="N257" s="72" t="str">
        <f t="shared" si="30"/>
        <v/>
      </c>
      <c r="O257" s="6"/>
      <c r="P257" s="25">
        <v>51044</v>
      </c>
      <c r="Q257" s="72" t="str">
        <f t="shared" si="31"/>
        <v/>
      </c>
      <c r="R257" s="72" t="str">
        <f t="shared" si="25"/>
        <v/>
      </c>
      <c r="S257" s="72" t="str">
        <f t="shared" si="26"/>
        <v/>
      </c>
      <c r="T257" s="72" t="str">
        <f t="shared" si="27"/>
        <v/>
      </c>
      <c r="U257" s="72"/>
      <c r="V257" s="72" t="str">
        <f t="shared" si="28"/>
        <v/>
      </c>
      <c r="W257" s="74" t="str">
        <f t="shared" si="29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/>
      <c r="L258" s="102" t="str" cm="1">
        <f t="array" ref="L258">IF(L485="","",L485*LOOKUP($F258,_xlfn._xlws.FILTER($F$280:$F$289,L$280:L$289&lt;&gt;""),_xlfn._xlws.FILTER(L$280:L$289,L$280:L$289&lt;&gt;"")))</f>
        <v/>
      </c>
      <c r="M258" s="100" t="str">
        <f t="shared" si="24"/>
        <v/>
      </c>
      <c r="N258" s="72" t="str">
        <f t="shared" si="30"/>
        <v/>
      </c>
      <c r="O258" s="6"/>
      <c r="P258" s="25">
        <v>51075</v>
      </c>
      <c r="Q258" s="72" t="str">
        <f t="shared" si="31"/>
        <v/>
      </c>
      <c r="R258" s="72" t="str">
        <f t="shared" si="25"/>
        <v/>
      </c>
      <c r="S258" s="72" t="str">
        <f t="shared" si="26"/>
        <v/>
      </c>
      <c r="T258" s="72" t="str">
        <f t="shared" si="27"/>
        <v/>
      </c>
      <c r="U258" s="72"/>
      <c r="V258" s="72" t="str">
        <f t="shared" si="28"/>
        <v/>
      </c>
      <c r="W258" s="74" t="str">
        <f t="shared" si="29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/>
      <c r="L259" s="102" t="str" cm="1">
        <f t="array" ref="L259">IF(L486="","",L486*LOOKUP($F259,_xlfn._xlws.FILTER($F$280:$F$289,L$280:L$289&lt;&gt;""),_xlfn._xlws.FILTER(L$280:L$289,L$280:L$289&lt;&gt;"")))</f>
        <v/>
      </c>
      <c r="M259" s="100" t="str">
        <f t="shared" si="24"/>
        <v/>
      </c>
      <c r="N259" s="72" t="str">
        <f t="shared" si="30"/>
        <v/>
      </c>
      <c r="O259" s="6"/>
      <c r="P259" s="25">
        <v>51105</v>
      </c>
      <c r="Q259" s="72" t="str">
        <f t="shared" si="31"/>
        <v/>
      </c>
      <c r="R259" s="72" t="str">
        <f t="shared" si="25"/>
        <v/>
      </c>
      <c r="S259" s="72" t="str">
        <f t="shared" si="26"/>
        <v/>
      </c>
      <c r="T259" s="72" t="str">
        <f t="shared" si="27"/>
        <v/>
      </c>
      <c r="U259" s="72"/>
      <c r="V259" s="72" t="str">
        <f t="shared" si="28"/>
        <v/>
      </c>
      <c r="W259" s="74" t="str">
        <f t="shared" si="29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/>
      <c r="L260" s="102" t="str" cm="1">
        <f t="array" ref="L260">IF(L487="","",L487*LOOKUP($F260,_xlfn._xlws.FILTER($F$280:$F$289,L$280:L$289&lt;&gt;""),_xlfn._xlws.FILTER(L$280:L$289,L$280:L$289&lt;&gt;"")))</f>
        <v/>
      </c>
      <c r="M260" s="100" t="str">
        <f t="shared" si="24"/>
        <v/>
      </c>
      <c r="N260" s="72" t="str">
        <f t="shared" si="30"/>
        <v/>
      </c>
      <c r="O260" s="6"/>
      <c r="P260" s="25">
        <v>51136</v>
      </c>
      <c r="Q260" s="72" t="str">
        <f t="shared" si="31"/>
        <v/>
      </c>
      <c r="R260" s="72" t="str">
        <f t="shared" si="25"/>
        <v/>
      </c>
      <c r="S260" s="72" t="str">
        <f t="shared" si="26"/>
        <v/>
      </c>
      <c r="T260" s="72" t="str">
        <f t="shared" si="27"/>
        <v/>
      </c>
      <c r="U260" s="72"/>
      <c r="V260" s="72" t="str">
        <f t="shared" si="28"/>
        <v/>
      </c>
      <c r="W260" s="74" t="str">
        <f t="shared" si="29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/>
      <c r="L261" s="102" t="str" cm="1">
        <f t="array" ref="L261">IF(L488="","",L488*LOOKUP($F261,_xlfn._xlws.FILTER($F$280:$F$289,L$280:L$289&lt;&gt;""),_xlfn._xlws.FILTER(L$280:L$289,L$280:L$289&lt;&gt;"")))</f>
        <v/>
      </c>
      <c r="M261" s="100" t="str">
        <f t="shared" ref="M261:M271" si="32">IF(U488="","",U488)</f>
        <v/>
      </c>
      <c r="N261" s="72" t="str">
        <f t="shared" si="30"/>
        <v/>
      </c>
      <c r="O261" s="6"/>
      <c r="P261" s="25">
        <v>51167</v>
      </c>
      <c r="Q261" s="72" t="str">
        <f t="shared" si="31"/>
        <v/>
      </c>
      <c r="R261" s="72" t="str">
        <f t="shared" si="25"/>
        <v/>
      </c>
      <c r="S261" s="72" t="str">
        <f t="shared" si="26"/>
        <v/>
      </c>
      <c r="T261" s="72" t="str">
        <f t="shared" si="27"/>
        <v/>
      </c>
      <c r="U261" s="72"/>
      <c r="V261" s="72" t="str">
        <f t="shared" si="28"/>
        <v/>
      </c>
      <c r="W261" s="74" t="str">
        <f t="shared" si="29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/>
      <c r="L262" s="102" t="str" cm="1">
        <f t="array" ref="L262">IF(L489="","",L489*LOOKUP($F262,_xlfn._xlws.FILTER($F$280:$F$289,L$280:L$289&lt;&gt;""),_xlfn._xlws.FILTER(L$280:L$289,L$280:L$289&lt;&gt;"")))</f>
        <v/>
      </c>
      <c r="M262" s="100" t="str">
        <f t="shared" si="32"/>
        <v/>
      </c>
      <c r="N262" s="72" t="str">
        <f t="shared" si="30"/>
        <v/>
      </c>
      <c r="O262" s="6"/>
      <c r="P262" s="25">
        <v>51196</v>
      </c>
      <c r="Q262" s="72" t="str">
        <f t="shared" si="31"/>
        <v/>
      </c>
      <c r="R262" s="72" t="str">
        <f t="shared" si="25"/>
        <v/>
      </c>
      <c r="S262" s="72" t="str">
        <f t="shared" si="26"/>
        <v/>
      </c>
      <c r="T262" s="72" t="str">
        <f t="shared" si="27"/>
        <v/>
      </c>
      <c r="U262" s="72"/>
      <c r="V262" s="72" t="str">
        <f t="shared" si="28"/>
        <v/>
      </c>
      <c r="W262" s="74" t="str">
        <f t="shared" si="29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/>
      <c r="L263" s="102" t="str" cm="1">
        <f t="array" ref="L263">IF(L490="","",L490*LOOKUP($F263,_xlfn._xlws.FILTER($F$280:$F$289,L$280:L$289&lt;&gt;""),_xlfn._xlws.FILTER(L$280:L$289,L$280:L$289&lt;&gt;"")))</f>
        <v/>
      </c>
      <c r="M263" s="100" t="str">
        <f t="shared" si="32"/>
        <v/>
      </c>
      <c r="N263" s="72" t="str">
        <f t="shared" si="30"/>
        <v/>
      </c>
      <c r="O263" s="6"/>
      <c r="P263" s="25">
        <v>51227</v>
      </c>
      <c r="Q263" s="72" t="str">
        <f t="shared" si="31"/>
        <v/>
      </c>
      <c r="R263" s="72" t="str">
        <f t="shared" si="25"/>
        <v/>
      </c>
      <c r="S263" s="72" t="str">
        <f t="shared" si="26"/>
        <v/>
      </c>
      <c r="T263" s="72" t="str">
        <f t="shared" si="27"/>
        <v/>
      </c>
      <c r="U263" s="72"/>
      <c r="V263" s="72" t="str">
        <f t="shared" si="28"/>
        <v/>
      </c>
      <c r="W263" s="74" t="str">
        <f t="shared" si="29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/>
      <c r="L264" s="102" t="str" cm="1">
        <f t="array" ref="L264">IF(L491="","",L491*LOOKUP($F264,_xlfn._xlws.FILTER($F$280:$F$289,L$280:L$289&lt;&gt;""),_xlfn._xlws.FILTER(L$280:L$289,L$280:L$289&lt;&gt;"")))</f>
        <v/>
      </c>
      <c r="M264" s="100" t="str">
        <f t="shared" si="32"/>
        <v/>
      </c>
      <c r="N264" s="72" t="str">
        <f t="shared" si="30"/>
        <v/>
      </c>
      <c r="O264" s="6"/>
      <c r="P264" s="25">
        <v>51257</v>
      </c>
      <c r="Q264" s="72" t="str">
        <f t="shared" si="31"/>
        <v/>
      </c>
      <c r="R264" s="72" t="str">
        <f t="shared" si="25"/>
        <v/>
      </c>
      <c r="S264" s="72" t="str">
        <f t="shared" si="26"/>
        <v/>
      </c>
      <c r="T264" s="72" t="str">
        <f t="shared" si="27"/>
        <v/>
      </c>
      <c r="U264" s="72"/>
      <c r="V264" s="72" t="str">
        <f t="shared" si="28"/>
        <v/>
      </c>
      <c r="W264" s="74" t="str">
        <f t="shared" si="29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/>
      <c r="L265" s="102" t="str" cm="1">
        <f t="array" ref="L265">IF(L492="","",L492*LOOKUP($F265,_xlfn._xlws.FILTER($F$280:$F$289,L$280:L$289&lt;&gt;""),_xlfn._xlws.FILTER(L$280:L$289,L$280:L$289&lt;&gt;"")))</f>
        <v/>
      </c>
      <c r="M265" s="100" t="str">
        <f t="shared" si="32"/>
        <v/>
      </c>
      <c r="N265" s="72" t="str">
        <f t="shared" si="30"/>
        <v/>
      </c>
      <c r="O265" s="6"/>
      <c r="P265" s="25">
        <v>51288</v>
      </c>
      <c r="Q265" s="72" t="str">
        <f t="shared" si="31"/>
        <v/>
      </c>
      <c r="R265" s="72" t="str">
        <f t="shared" si="25"/>
        <v/>
      </c>
      <c r="S265" s="72" t="str">
        <f t="shared" si="26"/>
        <v/>
      </c>
      <c r="T265" s="72" t="str">
        <f t="shared" si="27"/>
        <v/>
      </c>
      <c r="U265" s="72"/>
      <c r="V265" s="72" t="str">
        <f t="shared" si="28"/>
        <v/>
      </c>
      <c r="W265" s="74" t="str">
        <f t="shared" si="29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/>
      <c r="L266" s="102" t="str" cm="1">
        <f t="array" ref="L266">IF(L493="","",L493*LOOKUP($F266,_xlfn._xlws.FILTER($F$280:$F$289,L$280:L$289&lt;&gt;""),_xlfn._xlws.FILTER(L$280:L$289,L$280:L$289&lt;&gt;"")))</f>
        <v/>
      </c>
      <c r="M266" s="100" t="str">
        <f t="shared" si="32"/>
        <v/>
      </c>
      <c r="N266" s="72" t="str">
        <f t="shared" si="30"/>
        <v/>
      </c>
      <c r="O266" s="6"/>
      <c r="P266" s="25">
        <v>51318</v>
      </c>
      <c r="Q266" s="72" t="str">
        <f t="shared" si="31"/>
        <v/>
      </c>
      <c r="R266" s="72" t="str">
        <f t="shared" si="25"/>
        <v/>
      </c>
      <c r="S266" s="72" t="str">
        <f t="shared" si="26"/>
        <v/>
      </c>
      <c r="T266" s="72" t="str">
        <f t="shared" si="27"/>
        <v/>
      </c>
      <c r="U266" s="72"/>
      <c r="V266" s="72" t="str">
        <f t="shared" si="28"/>
        <v/>
      </c>
      <c r="W266" s="74" t="str">
        <f t="shared" si="29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/>
      <c r="L267" s="102" t="str" cm="1">
        <f t="array" ref="L267">IF(L494="","",L494*LOOKUP($F267,_xlfn._xlws.FILTER($F$280:$F$289,L$280:L$289&lt;&gt;""),_xlfn._xlws.FILTER(L$280:L$289,L$280:L$289&lt;&gt;"")))</f>
        <v/>
      </c>
      <c r="M267" s="100" t="str">
        <f t="shared" si="32"/>
        <v/>
      </c>
      <c r="N267" s="72" t="str">
        <f t="shared" si="30"/>
        <v/>
      </c>
      <c r="O267" s="6"/>
      <c r="P267" s="25">
        <v>51349</v>
      </c>
      <c r="Q267" s="72" t="str">
        <f t="shared" si="31"/>
        <v/>
      </c>
      <c r="R267" s="72" t="str">
        <f t="shared" si="25"/>
        <v/>
      </c>
      <c r="S267" s="72" t="str">
        <f t="shared" si="26"/>
        <v/>
      </c>
      <c r="T267" s="72" t="str">
        <f t="shared" si="27"/>
        <v/>
      </c>
      <c r="U267" s="72"/>
      <c r="V267" s="72" t="str">
        <f t="shared" si="28"/>
        <v/>
      </c>
      <c r="W267" s="74" t="str">
        <f t="shared" si="29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/>
      <c r="L268" s="102" t="str" cm="1">
        <f t="array" ref="L268">IF(L495="","",L495*LOOKUP($F268,_xlfn._xlws.FILTER($F$280:$F$289,L$280:L$289&lt;&gt;""),_xlfn._xlws.FILTER(L$280:L$289,L$280:L$289&lt;&gt;"")))</f>
        <v/>
      </c>
      <c r="M268" s="100" t="str">
        <f t="shared" si="32"/>
        <v/>
      </c>
      <c r="N268" s="72" t="str">
        <f t="shared" si="30"/>
        <v/>
      </c>
      <c r="O268" s="6"/>
      <c r="P268" s="25">
        <v>51380</v>
      </c>
      <c r="Q268" s="72" t="str">
        <f t="shared" si="31"/>
        <v/>
      </c>
      <c r="R268" s="72" t="str">
        <f t="shared" si="25"/>
        <v/>
      </c>
      <c r="S268" s="72" t="str">
        <f t="shared" si="26"/>
        <v/>
      </c>
      <c r="T268" s="72" t="str">
        <f t="shared" si="27"/>
        <v/>
      </c>
      <c r="U268" s="72"/>
      <c r="V268" s="72" t="str">
        <f t="shared" si="28"/>
        <v/>
      </c>
      <c r="W268" s="74" t="str">
        <f t="shared" si="29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/>
      <c r="L269" s="102" t="str" cm="1">
        <f t="array" ref="L269">IF(L496="","",L496*LOOKUP($F269,_xlfn._xlws.FILTER($F$280:$F$289,L$280:L$289&lt;&gt;""),_xlfn._xlws.FILTER(L$280:L$289,L$280:L$289&lt;&gt;"")))</f>
        <v/>
      </c>
      <c r="M269" s="100" t="str">
        <f t="shared" si="32"/>
        <v/>
      </c>
      <c r="N269" s="72" t="str">
        <f t="shared" si="30"/>
        <v/>
      </c>
      <c r="O269" s="6"/>
      <c r="P269" s="25">
        <v>51410</v>
      </c>
      <c r="Q269" s="72" t="str">
        <f t="shared" si="31"/>
        <v/>
      </c>
      <c r="R269" s="72" t="str">
        <f t="shared" si="25"/>
        <v/>
      </c>
      <c r="S269" s="72" t="str">
        <f t="shared" si="26"/>
        <v/>
      </c>
      <c r="T269" s="72" t="str">
        <f t="shared" si="27"/>
        <v/>
      </c>
      <c r="U269" s="72"/>
      <c r="V269" s="72" t="str">
        <f t="shared" si="28"/>
        <v/>
      </c>
      <c r="W269" s="74" t="str">
        <f t="shared" si="29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/>
      <c r="L270" s="102" t="str" cm="1">
        <f t="array" ref="L270">IF(L497="","",L497*LOOKUP($F270,_xlfn._xlws.FILTER($F$280:$F$289,L$280:L$289&lt;&gt;""),_xlfn._xlws.FILTER(L$280:L$289,L$280:L$289&lt;&gt;"")))</f>
        <v/>
      </c>
      <c r="M270" s="100" t="str">
        <f t="shared" si="32"/>
        <v/>
      </c>
      <c r="N270" s="72" t="str">
        <f t="shared" si="30"/>
        <v/>
      </c>
      <c r="O270" s="6"/>
      <c r="P270" s="25">
        <v>51441</v>
      </c>
      <c r="Q270" s="72" t="str">
        <f t="shared" si="31"/>
        <v/>
      </c>
      <c r="R270" s="72" t="str">
        <f t="shared" si="25"/>
        <v/>
      </c>
      <c r="S270" s="72" t="str">
        <f t="shared" si="26"/>
        <v/>
      </c>
      <c r="T270" s="72" t="str">
        <f t="shared" si="27"/>
        <v/>
      </c>
      <c r="U270" s="72"/>
      <c r="V270" s="72" t="str">
        <f t="shared" si="28"/>
        <v/>
      </c>
      <c r="W270" s="74" t="str">
        <f t="shared" si="29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/>
      <c r="L271" s="103" t="str" cm="1">
        <f t="array" ref="L271">IF(L498="","",L498*LOOKUP($F271,_xlfn._xlws.FILTER($F$280:$F$289,L$280:L$289&lt;&gt;""),_xlfn._xlws.FILTER(L$280:L$289,L$280:L$289&lt;&gt;"")))</f>
        <v/>
      </c>
      <c r="M271" s="101" t="str">
        <f t="shared" si="32"/>
        <v/>
      </c>
      <c r="N271" s="75" t="str">
        <f t="shared" si="30"/>
        <v/>
      </c>
      <c r="O271" s="6"/>
      <c r="P271" s="29">
        <v>51471</v>
      </c>
      <c r="Q271" s="75" t="str">
        <f t="shared" si="31"/>
        <v/>
      </c>
      <c r="R271" s="75" t="str">
        <f t="shared" si="25"/>
        <v/>
      </c>
      <c r="S271" s="75" t="str">
        <f t="shared" si="26"/>
        <v/>
      </c>
      <c r="T271" s="75" t="str">
        <f t="shared" si="27"/>
        <v/>
      </c>
      <c r="U271" s="75"/>
      <c r="V271" s="75" t="str">
        <f t="shared" si="28"/>
        <v/>
      </c>
      <c r="W271" s="76" t="str">
        <f t="shared" si="29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>
      <c r="E279" s="6"/>
      <c r="F279" s="31" t="s">
        <v>28</v>
      </c>
      <c r="G279" s="24" t="s">
        <v>44</v>
      </c>
      <c r="H279" s="60" t="s">
        <v>45</v>
      </c>
      <c r="I279" s="60" t="s">
        <v>46</v>
      </c>
      <c r="J279" s="60" t="s">
        <v>36</v>
      </c>
      <c r="K279" s="24"/>
      <c r="L279" s="24" t="s">
        <v>21</v>
      </c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/>
      <c r="L280" s="53">
        <v>1</v>
      </c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>
        <v>46082</v>
      </c>
      <c r="G281" s="54"/>
      <c r="H281" s="54">
        <v>1.2107892107892109</v>
      </c>
      <c r="I281" s="54"/>
      <c r="J281" s="54"/>
      <c r="K281" s="54"/>
      <c r="L281" s="54">
        <v>1.3951644867221562</v>
      </c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0.72720952343662282</v>
      </c>
      <c r="P292" s="79">
        <v>8.0077575340098628E-2</v>
      </c>
      <c r="Q292" s="79">
        <v>0.12616763014185911</v>
      </c>
      <c r="R292" s="79">
        <v>1.5494171347184064E-2</v>
      </c>
      <c r="S292" s="79"/>
      <c r="T292" s="79">
        <v>5.1051099734235432E-2</v>
      </c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/>
      <c r="T293" s="80">
        <v>154.4</v>
      </c>
      <c r="U293" s="35"/>
      <c r="V293" s="6"/>
      <c r="W293" s="6"/>
      <c r="X293" s="6"/>
    </row>
    <row r="294" spans="5:24">
      <c r="E294" s="6"/>
      <c r="F294" s="81" t="s">
        <v>2</v>
      </c>
      <c r="G294" s="60" t="s">
        <v>44</v>
      </c>
      <c r="H294" s="60" t="s">
        <v>45</v>
      </c>
      <c r="I294" s="60" t="s">
        <v>46</v>
      </c>
      <c r="J294" s="60" t="s">
        <v>36</v>
      </c>
      <c r="K294" s="60"/>
      <c r="L294" s="60" t="s">
        <v>21</v>
      </c>
      <c r="M294" s="6"/>
      <c r="N294" s="22" t="s">
        <v>2</v>
      </c>
      <c r="O294" s="24" t="s">
        <v>44</v>
      </c>
      <c r="P294" s="59" t="s">
        <v>45</v>
      </c>
      <c r="Q294" s="59" t="s">
        <v>46</v>
      </c>
      <c r="R294" s="23" t="s">
        <v>36</v>
      </c>
      <c r="S294" s="23"/>
      <c r="T294" s="23" t="s">
        <v>21</v>
      </c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/>
      <c r="L295" s="26">
        <v>147.80000000000001</v>
      </c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/>
      <c r="T295" s="26">
        <v>-4.2746113989637271</v>
      </c>
      <c r="U295" s="26">
        <v>97.098971630561863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/>
      <c r="L296" s="27">
        <v>150.30000000000001</v>
      </c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/>
      <c r="T296" s="27">
        <v>-2.6554404145077681</v>
      </c>
      <c r="U296" s="27">
        <v>97.089669721899355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/>
      <c r="L297" s="27">
        <v>166.1</v>
      </c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/>
      <c r="T297" s="27">
        <v>7.5777202072538783</v>
      </c>
      <c r="U297" s="27">
        <v>97.573363591050892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/>
      <c r="L298" s="27">
        <v>162</v>
      </c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/>
      <c r="T298" s="27">
        <v>4.9222797927461102</v>
      </c>
      <c r="U298" s="27">
        <v>98.244029524291193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/>
      <c r="L299" s="27">
        <v>161.1</v>
      </c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/>
      <c r="T299" s="27">
        <v>4.3393782383419612</v>
      </c>
      <c r="U299" s="27">
        <v>98.181306317945925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/>
      <c r="L300" s="27">
        <v>127.9</v>
      </c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/>
      <c r="T300" s="27">
        <v>-17.163212435233159</v>
      </c>
      <c r="U300" s="27">
        <v>97.098083734511718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/>
      <c r="L301" s="27">
        <v>127.9</v>
      </c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/>
      <c r="T301" s="27">
        <v>-17.163212435233159</v>
      </c>
      <c r="U301" s="27">
        <v>97.500858268065102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/>
      <c r="L302" s="27">
        <v>129.6</v>
      </c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/>
      <c r="T302" s="27">
        <v>-16.062176165803116</v>
      </c>
      <c r="U302" s="27">
        <v>97.500120861685275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/>
      <c r="L303" s="27">
        <v>130.4</v>
      </c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/>
      <c r="T303" s="27">
        <v>-15.544041450777202</v>
      </c>
      <c r="U303" s="27">
        <v>97.595967939114445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/>
      <c r="L304" s="27">
        <v>153.4</v>
      </c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/>
      <c r="T304" s="27">
        <v>-0.64766839378238339</v>
      </c>
      <c r="U304" s="27">
        <v>100.56550833077058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/>
      <c r="L305" s="27">
        <v>136.4</v>
      </c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/>
      <c r="T305" s="27">
        <v>-11.658031088082902</v>
      </c>
      <c r="U305" s="27">
        <v>99.895858939881393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/>
      <c r="L306" s="27">
        <v>162.80000000000001</v>
      </c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/>
      <c r="T306" s="27">
        <v>5.4404145077720241</v>
      </c>
      <c r="U306" s="27">
        <v>100.57710993321693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/>
      <c r="L307" s="27">
        <v>172.2</v>
      </c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/>
      <c r="T307" s="27">
        <v>11.528497409326413</v>
      </c>
      <c r="U307" s="27">
        <v>100.3115921806768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/>
      <c r="L308" s="27">
        <v>163.69999999999999</v>
      </c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/>
      <c r="T308" s="27">
        <v>6.0233160621761543</v>
      </c>
      <c r="U308" s="27">
        <v>99.95322413141696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/>
      <c r="L309" s="27">
        <v>167.2</v>
      </c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/>
      <c r="T309" s="27">
        <v>8.2901554404144964</v>
      </c>
      <c r="U309" s="27">
        <v>99.950589820264966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/>
      <c r="L310" s="27">
        <v>182.6</v>
      </c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/>
      <c r="T310" s="27">
        <v>18.264248704663206</v>
      </c>
      <c r="U310" s="27">
        <v>101.04510091838596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/>
      <c r="L311" s="27">
        <v>154.4</v>
      </c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/>
      <c r="T311" s="27">
        <v>0</v>
      </c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/>
      <c r="L312" s="27">
        <v>124.5</v>
      </c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/>
      <c r="T312" s="27">
        <v>-19.365284974093267</v>
      </c>
      <c r="U312" s="27">
        <v>99.102204665845179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/>
      <c r="L313" s="27">
        <v>123.7</v>
      </c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/>
      <c r="T313" s="27">
        <v>-19.883419689119172</v>
      </c>
      <c r="U313" s="27">
        <v>99.315358025746576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/>
      <c r="L314" s="27">
        <v>116</v>
      </c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/>
      <c r="T314" s="27">
        <v>-24.870466321243526</v>
      </c>
      <c r="U314" s="27">
        <v>98.97318602613052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/>
      <c r="L315" s="27">
        <v>132.19999999999999</v>
      </c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/>
      <c r="T315" s="27">
        <v>-14.378238341968922</v>
      </c>
      <c r="U315" s="27">
        <v>99.66188359643445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/>
      <c r="L316" s="27">
        <v>123.7</v>
      </c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/>
      <c r="T316" s="27">
        <v>-19.883419689119172</v>
      </c>
      <c r="U316" s="27">
        <v>100.78608873039025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/>
      <c r="L317" s="27">
        <v>116</v>
      </c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/>
      <c r="T317" s="27">
        <v>-24.870466321243526</v>
      </c>
      <c r="U317" s="27">
        <v>100.53453108908352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/>
      <c r="L318" s="27">
        <v>146.69999999999999</v>
      </c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/>
      <c r="T318" s="27">
        <v>-4.9870466321243629</v>
      </c>
      <c r="U318" s="27">
        <v>101.75232605139021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/>
      <c r="L319" s="27">
        <v>145.9</v>
      </c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/>
      <c r="T319" s="27">
        <v>-5.5051813471502591</v>
      </c>
      <c r="U319" s="27">
        <v>101.38415448446447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>
        <v>121.2</v>
      </c>
      <c r="I320" s="27">
        <v>113</v>
      </c>
      <c r="J320" s="83">
        <v>1.9951000000000001</v>
      </c>
      <c r="K320" s="27"/>
      <c r="L320" s="27">
        <v>140.80000000000001</v>
      </c>
      <c r="M320" s="6"/>
      <c r="N320" s="25">
        <v>46054</v>
      </c>
      <c r="O320" s="27">
        <v>2.3052464228934753</v>
      </c>
      <c r="P320" s="27">
        <v>0.83194675540765384</v>
      </c>
      <c r="Q320" s="27">
        <v>0.17730496453900962</v>
      </c>
      <c r="R320" s="27">
        <v>-15.619184571138545</v>
      </c>
      <c r="S320" s="27"/>
      <c r="T320" s="27">
        <v>-8.8082901554404103</v>
      </c>
      <c r="U320" s="27">
        <v>101.07370835750774</v>
      </c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>
        <v>99.53</v>
      </c>
      <c r="I321" s="27">
        <v>111.9</v>
      </c>
      <c r="J321" s="83">
        <v>2.0053000000000001</v>
      </c>
      <c r="K321" s="27"/>
      <c r="L321" s="27">
        <v>110.7</v>
      </c>
      <c r="M321" s="6"/>
      <c r="N321" s="25">
        <v>46082</v>
      </c>
      <c r="O321" s="27">
        <v>2.3052464228934753</v>
      </c>
      <c r="P321" s="27">
        <v>0.25777882683040693</v>
      </c>
      <c r="Q321" s="27">
        <v>-0.79787234042552435</v>
      </c>
      <c r="R321" s="27">
        <v>-15.187785484689552</v>
      </c>
      <c r="S321" s="27"/>
      <c r="T321" s="27">
        <v>2.8956399056146748E-2</v>
      </c>
      <c r="U321" s="27">
        <v>101.36252989900781</v>
      </c>
      <c r="V321" s="6"/>
      <c r="W321" s="6"/>
      <c r="X321" s="6"/>
    </row>
    <row r="322" spans="5:24">
      <c r="E322" s="6"/>
      <c r="F322" s="25">
        <v>46113</v>
      </c>
      <c r="G322" s="27">
        <v>129.5</v>
      </c>
      <c r="H322" s="27">
        <v>100.54</v>
      </c>
      <c r="I322" s="27">
        <v>112.4</v>
      </c>
      <c r="J322" s="83">
        <v>1.9904949999999999</v>
      </c>
      <c r="K322" s="27"/>
      <c r="L322" s="27">
        <v>120.49</v>
      </c>
      <c r="M322" s="6"/>
      <c r="N322" s="25">
        <v>46113</v>
      </c>
      <c r="O322" s="27">
        <v>2.9411764705882377</v>
      </c>
      <c r="P322" s="27">
        <v>1.2751641037830872</v>
      </c>
      <c r="Q322" s="27">
        <v>-0.35460992907800665</v>
      </c>
      <c r="R322" s="27">
        <v>-15.81394857046185</v>
      </c>
      <c r="S322" s="27"/>
      <c r="T322" s="27">
        <v>8.8752389929744702</v>
      </c>
      <c r="U322" s="27">
        <v>102.40428997690384</v>
      </c>
      <c r="V322" s="6"/>
      <c r="W322" s="6"/>
      <c r="X322" s="6"/>
    </row>
    <row r="323" spans="5:24">
      <c r="E323" s="6"/>
      <c r="F323" s="25">
        <v>46143</v>
      </c>
      <c r="G323" s="27">
        <v>129.5</v>
      </c>
      <c r="H323" s="27">
        <v>100.5</v>
      </c>
      <c r="I323" s="27">
        <v>114.2</v>
      </c>
      <c r="J323" s="83">
        <v>2.0586499999999996</v>
      </c>
      <c r="K323" s="27"/>
      <c r="L323" s="27">
        <v>114.98</v>
      </c>
      <c r="M323" s="6"/>
      <c r="N323" s="25">
        <v>46143</v>
      </c>
      <c r="O323" s="27">
        <v>2.9411764705882377</v>
      </c>
      <c r="P323" s="27">
        <v>1.2348716175671288</v>
      </c>
      <c r="Q323" s="27">
        <v>1.2411347517730547</v>
      </c>
      <c r="R323" s="27">
        <v>-12.931399086449002</v>
      </c>
      <c r="S323" s="27"/>
      <c r="T323" s="27">
        <v>3.8963812715761228</v>
      </c>
      <c r="U323" s="27">
        <v>102.39288133052206</v>
      </c>
      <c r="V323" s="6"/>
      <c r="W323" s="6"/>
      <c r="X323" s="6"/>
    </row>
    <row r="324" spans="5:24">
      <c r="E324" s="6"/>
      <c r="F324" s="25">
        <v>46174</v>
      </c>
      <c r="G324" s="27">
        <v>129.5</v>
      </c>
      <c r="H324" s="27">
        <v>100.74</v>
      </c>
      <c r="I324" s="27">
        <v>112</v>
      </c>
      <c r="J324" s="83">
        <v>2.1096368421052634</v>
      </c>
      <c r="K324" s="27"/>
      <c r="L324" s="27">
        <v>96.64</v>
      </c>
      <c r="M324" s="6"/>
      <c r="N324" s="25">
        <v>46174</v>
      </c>
      <c r="O324" s="27">
        <v>2.9411764705882377</v>
      </c>
      <c r="P324" s="27">
        <v>1.4766265348628069</v>
      </c>
      <c r="Q324" s="27">
        <v>-0.70921985815602584</v>
      </c>
      <c r="R324" s="27">
        <v>-10.774960154573527</v>
      </c>
      <c r="S324" s="27"/>
      <c r="T324" s="27">
        <v>-12.675715027960385</v>
      </c>
      <c r="U324" s="27">
        <v>101.35355735237187</v>
      </c>
      <c r="V324" s="6"/>
      <c r="W324" s="6"/>
      <c r="X324" s="6"/>
    </row>
    <row r="325" spans="5:24">
      <c r="E325" s="6"/>
      <c r="F325" s="25">
        <v>46204</v>
      </c>
      <c r="G325" s="27"/>
      <c r="H325" s="27"/>
      <c r="I325" s="27"/>
      <c r="J325" s="83"/>
      <c r="K325" s="27"/>
      <c r="L325" s="27"/>
      <c r="M325" s="6"/>
      <c r="N325" s="25">
        <v>46204</v>
      </c>
      <c r="O325" s="27"/>
      <c r="P325" s="27"/>
      <c r="Q325" s="27"/>
      <c r="R325" s="27"/>
      <c r="S325" s="27"/>
      <c r="T325" s="27"/>
      <c r="U325" s="27"/>
      <c r="V325" s="6"/>
      <c r="W325" s="6"/>
      <c r="X325" s="6"/>
    </row>
    <row r="326" spans="5:24">
      <c r="E326" s="6"/>
      <c r="F326" s="25">
        <v>46235</v>
      </c>
      <c r="G326" s="27"/>
      <c r="H326" s="27"/>
      <c r="I326" s="27"/>
      <c r="J326" s="83"/>
      <c r="K326" s="27"/>
      <c r="L326" s="27"/>
      <c r="M326" s="6"/>
      <c r="N326" s="25">
        <v>46235</v>
      </c>
      <c r="O326" s="27"/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/>
      <c r="H327" s="27"/>
      <c r="I327" s="27"/>
      <c r="J327" s="83"/>
      <c r="K327" s="27"/>
      <c r="L327" s="27"/>
      <c r="M327" s="6"/>
      <c r="N327" s="25">
        <v>46266</v>
      </c>
      <c r="O327" s="27"/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5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5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5:24"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5:24"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5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5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5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5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5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5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5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48" fitToHeight="0" orientation="landscape" verticalDpi="4" r:id="rId1"/>
  <headerFooter>
    <oddHeader>&amp;L&amp;D</oddHeader>
    <oddFooter xml:space="preserve">&amp;C&amp;8&amp;Z&amp;F {&amp;A}
  &amp;RSide &amp;P/&amp;N
  </oddFooter>
  </headerFooter>
  <rowBreaks count="1" manualBreakCount="1">
    <brk id="27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tabSelected="1" view="pageBreakPreview" zoomScale="60" zoomScaleNormal="100" workbookViewId="0">
      <selection activeCell="Q13" sqref="Q13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09" t="s">
        <v>8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</row>
    <row r="3" spans="1:19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</row>
    <row r="4" spans="1:19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1" t="s">
        <v>38</v>
      </c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14.1" customHeight="1">
      <c r="A12" s="2"/>
      <c r="B12" s="2"/>
      <c r="C12" s="3"/>
      <c r="D12" s="3"/>
      <c r="E12" s="9"/>
      <c r="F12" s="77" t="s">
        <v>50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ht="15.75" customHeight="1">
      <c r="A17" s="2"/>
      <c r="B17" s="2"/>
      <c r="C17" s="3"/>
      <c r="D17" s="3"/>
      <c r="E17" s="6"/>
      <c r="F17" s="36" t="s">
        <v>39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6"/>
    </row>
    <row r="18" spans="1:19" ht="15.75" customHeight="1">
      <c r="A18" s="2"/>
      <c r="B18" s="2"/>
      <c r="C18" s="3"/>
      <c r="D18" s="3"/>
      <c r="E18" s="6"/>
      <c r="F18" s="36" t="s">
        <v>37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ht="15.75" customHeight="1">
      <c r="A20" s="2"/>
      <c r="B20" s="2"/>
      <c r="C20" s="3"/>
      <c r="D20" s="3"/>
      <c r="E20" s="6"/>
      <c r="F20" s="6" t="s">
        <v>40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ht="15.75" customHeight="1">
      <c r="A21" s="2"/>
      <c r="B21" s="2"/>
      <c r="C21" s="3"/>
      <c r="D21" s="3"/>
      <c r="E21" s="6"/>
      <c r="F21" s="93" t="s">
        <v>41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ht="15.75" customHeight="1">
      <c r="A22" s="2"/>
      <c r="B22" s="2"/>
      <c r="C22" s="3"/>
      <c r="D22" s="3"/>
      <c r="E22" s="6"/>
      <c r="F22" s="93" t="s">
        <v>42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ht="15.75" customHeight="1">
      <c r="A23" s="2"/>
      <c r="B23" s="2"/>
      <c r="C23" s="3"/>
      <c r="D23" s="3"/>
      <c r="E23" s="6"/>
      <c r="F23" s="93" t="s">
        <v>43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6"/>
      <c r="R28" s="6"/>
      <c r="S28" s="6"/>
    </row>
    <row r="29" spans="1:19" ht="15.75" customHeight="1">
      <c r="A29" s="2"/>
      <c r="B29" s="2"/>
      <c r="C29" s="3"/>
      <c r="D29" s="3"/>
      <c r="E29" s="6"/>
      <c r="F29" s="3" t="s">
        <v>44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6"/>
      <c r="R29" s="6"/>
      <c r="S29" s="6"/>
    </row>
    <row r="30" spans="1:19" ht="15.75" customHeight="1">
      <c r="A30" s="2"/>
      <c r="B30" s="2"/>
      <c r="C30" s="3"/>
      <c r="D30" s="3"/>
      <c r="E30" s="6"/>
      <c r="F30" s="3" t="s">
        <v>45</v>
      </c>
      <c r="G30" s="3" t="s">
        <v>52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6"/>
      <c r="R30" s="6"/>
      <c r="S30" s="6"/>
    </row>
    <row r="31" spans="1:19" ht="15.75" customHeight="1">
      <c r="A31" s="2"/>
      <c r="B31" s="2"/>
      <c r="C31" s="3"/>
      <c r="D31" s="3"/>
      <c r="E31" s="6"/>
      <c r="F31" s="3" t="s">
        <v>46</v>
      </c>
      <c r="G31" s="3" t="s">
        <v>34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6"/>
      <c r="R31" s="6"/>
      <c r="S31" s="6"/>
    </row>
    <row r="32" spans="1:19" ht="15.75" customHeight="1">
      <c r="A32" s="2"/>
      <c r="B32" s="2"/>
      <c r="C32" s="3"/>
      <c r="D32" s="3"/>
      <c r="E32" s="6"/>
      <c r="F32" s="3" t="s">
        <v>47</v>
      </c>
      <c r="G32" s="3" t="s">
        <v>62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6"/>
      <c r="R32" s="6"/>
      <c r="S32" s="6"/>
    </row>
    <row r="33" spans="1:19" ht="15.75" customHeight="1">
      <c r="A33" s="2"/>
      <c r="B33" s="2"/>
      <c r="C33" s="3"/>
      <c r="D33" s="3"/>
      <c r="E33" s="6"/>
      <c r="F33" s="3" t="s">
        <v>48</v>
      </c>
      <c r="G33" s="3" t="s">
        <v>53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6"/>
      <c r="R33" s="6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54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6"/>
      <c r="R34" s="6"/>
      <c r="S34" s="6"/>
    </row>
    <row r="35" spans="1:19" ht="15.75" customHeight="1">
      <c r="A35" s="2"/>
      <c r="B35" s="2"/>
      <c r="C35" s="3"/>
      <c r="D35" s="3"/>
      <c r="E35" s="6"/>
      <c r="F35" s="6" t="s">
        <v>49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1:19" ht="15.75" customHeight="1">
      <c r="A40" s="2"/>
      <c r="B40" s="2"/>
      <c r="C40" s="3"/>
      <c r="D40" s="3"/>
      <c r="E40" s="19"/>
      <c r="F40" s="6" t="s">
        <v>55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1"/>
      <c r="R43" s="31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36</v>
      </c>
      <c r="H44" s="25"/>
      <c r="I44" s="25"/>
      <c r="J44" s="25" t="s">
        <v>51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36</v>
      </c>
      <c r="H45" s="25"/>
      <c r="I45" s="25"/>
      <c r="J45" s="25" t="s">
        <v>51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36</v>
      </c>
      <c r="H46" s="25"/>
      <c r="I46" s="25"/>
      <c r="J46" s="25" t="s">
        <v>51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>
        <v>46082</v>
      </c>
      <c r="G47" s="25" t="s">
        <v>56</v>
      </c>
      <c r="H47" s="25"/>
      <c r="I47" s="25"/>
      <c r="J47" s="25" t="s">
        <v>57</v>
      </c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>
        <v>46082</v>
      </c>
      <c r="G48" s="25" t="s">
        <v>58</v>
      </c>
      <c r="H48" s="25"/>
      <c r="I48" s="25"/>
      <c r="J48" s="25" t="s">
        <v>59</v>
      </c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>
        <v>46082</v>
      </c>
      <c r="G49" s="25" t="s">
        <v>60</v>
      </c>
      <c r="H49" s="25"/>
      <c r="I49" s="25"/>
      <c r="J49" s="25" t="s">
        <v>61</v>
      </c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>
        <v>46113</v>
      </c>
      <c r="G50" s="25" t="s">
        <v>36</v>
      </c>
      <c r="H50" s="25"/>
      <c r="I50" s="25"/>
      <c r="J50" s="25" t="s">
        <v>63</v>
      </c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6"/>
      <c r="R71" s="6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48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5BB664-4B01-45CE-9216-89F39E8044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5</vt:i4>
      </vt:variant>
    </vt:vector>
  </HeadingPairs>
  <TitlesOfParts>
    <vt:vector size="10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'Prognose og aktuelt indeks'!Udskriftsområde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Jacob Nissen Boldt</cp:lastModifiedBy>
  <cp:lastPrinted>2025-12-18T14:20:35Z</cp:lastPrinted>
  <dcterms:created xsi:type="dcterms:W3CDTF">2024-09-24T07:20:07Z</dcterms:created>
  <dcterms:modified xsi:type="dcterms:W3CDTF">2026-05-19T09:05:28Z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