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5 Maj\EY TiD Prognosemodel februar 2026\SBLON1 vest\"/>
    </mc:Choice>
  </mc:AlternateContent>
  <xr:revisionPtr revIDLastSave="0" documentId="13_ncr:1_{BF3C4BF8-7065-487E-8748-1F166F57DFD3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vægte'!$A$1:$X$677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L444" i="3"/>
  <c r="M444" i="3" s="1"/>
  <c r="L443" i="3"/>
  <c r="L442" i="3"/>
  <c r="L441" i="3"/>
  <c r="L440" i="3"/>
  <c r="M440" i="3" s="1"/>
  <c r="L439" i="3"/>
  <c r="M439" i="3" s="1"/>
  <c r="L438" i="3"/>
  <c r="M438" i="3" s="1"/>
  <c r="L437" i="3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L400" i="3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L388" i="3"/>
  <c r="L387" i="3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L356" i="3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L345" i="3"/>
  <c r="L344" i="3"/>
  <c r="M344" i="3" s="1"/>
  <c r="L343" i="3"/>
  <c r="M343" i="3" s="1"/>
  <c r="L342" i="3"/>
  <c r="M342" i="3" s="1"/>
  <c r="L341" i="3"/>
  <c r="L340" i="3"/>
  <c r="L339" i="3"/>
  <c r="M339" i="3" s="1"/>
  <c r="L338" i="3"/>
  <c r="L337" i="3"/>
  <c r="M337" i="3" s="1"/>
  <c r="L336" i="3"/>
  <c r="M336" i="3" s="1"/>
  <c r="L335" i="3"/>
  <c r="M335" i="3" s="1"/>
  <c r="L334" i="3"/>
  <c r="M334" i="3" s="1"/>
  <c r="L333" i="3"/>
  <c r="L332" i="3"/>
  <c r="L331" i="3"/>
  <c r="L330" i="3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L300" i="3"/>
  <c r="M300" i="3" s="1"/>
  <c r="L299" i="3"/>
  <c r="M299" i="3" s="1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L268" i="3"/>
  <c r="L267" i="3"/>
  <c r="L266" i="3"/>
  <c r="L265" i="3"/>
  <c r="M266" i="3" s="1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T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S441" i="3" s="1"/>
  <c r="J440" i="3"/>
  <c r="S440" i="3" s="1"/>
  <c r="J439" i="3"/>
  <c r="J438" i="3"/>
  <c r="S438" i="3" s="1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S409" i="3" s="1"/>
  <c r="J408" i="3"/>
  <c r="J407" i="3"/>
  <c r="S407" i="3" s="1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S393" i="3" s="1"/>
  <c r="J392" i="3"/>
  <c r="J391" i="3"/>
  <c r="J390" i="3"/>
  <c r="J389" i="3"/>
  <c r="J388" i="3"/>
  <c r="S388" i="3" s="1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S374" i="3" s="1"/>
  <c r="J373" i="3"/>
  <c r="J372" i="3"/>
  <c r="S372" i="3" s="1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S360" i="3" s="1"/>
  <c r="J359" i="3"/>
  <c r="S359" i="3" s="1"/>
  <c r="J358" i="3"/>
  <c r="S358" i="3" s="1"/>
  <c r="J357" i="3"/>
  <c r="J356" i="3"/>
  <c r="S356" i="3" s="1"/>
  <c r="J355" i="3"/>
  <c r="J354" i="3"/>
  <c r="J353" i="3"/>
  <c r="J352" i="3"/>
  <c r="J351" i="3"/>
  <c r="J350" i="3"/>
  <c r="J349" i="3"/>
  <c r="J348" i="3"/>
  <c r="J347" i="3"/>
  <c r="J346" i="3"/>
  <c r="J345" i="3"/>
  <c r="S345" i="3" s="1"/>
  <c r="J344" i="3"/>
  <c r="S344" i="3" s="1"/>
  <c r="J343" i="3"/>
  <c r="S343" i="3" s="1"/>
  <c r="J342" i="3"/>
  <c r="S342" i="3" s="1"/>
  <c r="J341" i="3"/>
  <c r="J340" i="3"/>
  <c r="S340" i="3" s="1"/>
  <c r="J339" i="3"/>
  <c r="J338" i="3"/>
  <c r="J337" i="3"/>
  <c r="J336" i="3"/>
  <c r="J335" i="3"/>
  <c r="J334" i="3"/>
  <c r="J333" i="3"/>
  <c r="J332" i="3"/>
  <c r="J331" i="3"/>
  <c r="J330" i="3"/>
  <c r="J329" i="3"/>
  <c r="S329" i="3" s="1"/>
  <c r="J328" i="3"/>
  <c r="S328" i="3" s="1"/>
  <c r="J327" i="3"/>
  <c r="J326" i="3"/>
  <c r="S326" i="3" s="1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J295" i="3"/>
  <c r="S295" i="3" s="1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S281" i="3" s="1"/>
  <c r="J280" i="3"/>
  <c r="J279" i="3"/>
  <c r="J278" i="3"/>
  <c r="J277" i="3"/>
  <c r="J276" i="3"/>
  <c r="S276" i="3" s="1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S262" i="3" s="1"/>
  <c r="J261" i="3"/>
  <c r="J260" i="3"/>
  <c r="S260" i="3" s="1"/>
  <c r="J259" i="3"/>
  <c r="J258" i="3"/>
  <c r="J257" i="3"/>
  <c r="J256" i="3"/>
  <c r="J255" i="3"/>
  <c r="J254" i="3"/>
  <c r="J253" i="3"/>
  <c r="J252" i="3"/>
  <c r="J251" i="3"/>
  <c r="J250" i="3"/>
  <c r="J249" i="3"/>
  <c r="S249" i="3" s="1"/>
  <c r="J248" i="3"/>
  <c r="S248" i="3" s="1"/>
  <c r="J247" i="3"/>
  <c r="S247" i="3" s="1"/>
  <c r="J246" i="3"/>
  <c r="S246" i="3" s="1"/>
  <c r="J245" i="3"/>
  <c r="J244" i="3"/>
  <c r="S244" i="3" s="1"/>
  <c r="J243" i="3"/>
  <c r="J242" i="3"/>
  <c r="I445" i="3" a="1"/>
  <c r="I445" i="3" s="1"/>
  <c r="H445" i="3" a="1"/>
  <c r="H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P442" i="3" s="1"/>
  <c r="U442" i="3" s="1"/>
  <c r="I441" i="3" a="1"/>
  <c r="I441" i="3" s="1"/>
  <c r="R441" i="3" s="1"/>
  <c r="H441" i="3" a="1"/>
  <c r="H441" i="3" s="1"/>
  <c r="Q441" i="3" s="1"/>
  <c r="G441" i="3" a="1"/>
  <c r="G441" i="3" s="1"/>
  <c r="I440" i="3" a="1"/>
  <c r="I440" i="3" s="1"/>
  <c r="H440" i="3" a="1"/>
  <c r="H440" i="3" s="1"/>
  <c r="G440" i="3" a="1"/>
  <c r="G440" i="3" s="1"/>
  <c r="P440" i="3" s="1"/>
  <c r="U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Q437" i="3" s="1"/>
  <c r="G437" i="3" a="1"/>
  <c r="G437" i="3" s="1"/>
  <c r="P437" i="3" s="1"/>
  <c r="U437" i="3" s="1"/>
  <c r="I436" i="3" a="1"/>
  <c r="I436" i="3" s="1"/>
  <c r="R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P429" i="3" s="1"/>
  <c r="U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Q413" i="3" s="1"/>
  <c r="G413" i="3" a="1"/>
  <c r="G413" i="3" s="1"/>
  <c r="P413" i="3" s="1"/>
  <c r="U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Q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Q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Q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R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R388" i="3" s="1"/>
  <c r="H388" i="3" a="1"/>
  <c r="H388" i="3" s="1"/>
  <c r="Q388" i="3" s="1"/>
  <c r="G388" i="3" a="1"/>
  <c r="G388" i="3" s="1"/>
  <c r="P388" i="3" s="1"/>
  <c r="U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P384" i="3" s="1"/>
  <c r="U384" i="3" s="1"/>
  <c r="I383" i="3" a="1"/>
  <c r="I383" i="3" s="1"/>
  <c r="R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Q381" i="3" s="1"/>
  <c r="G381" i="3" a="1"/>
  <c r="G381" i="3" s="1"/>
  <c r="P381" i="3" s="1"/>
  <c r="U381" i="3" s="1"/>
  <c r="I380" i="3" a="1"/>
  <c r="I380" i="3" s="1"/>
  <c r="H380" i="3" a="1"/>
  <c r="H380" i="3" s="1"/>
  <c r="G380" i="3" a="1"/>
  <c r="G380" i="3" s="1"/>
  <c r="I379" i="3" a="1"/>
  <c r="I379" i="3" s="1"/>
  <c r="R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U373" i="3" s="1"/>
  <c r="I372" i="3" a="1"/>
  <c r="I372" i="3" s="1"/>
  <c r="R372" i="3" s="1"/>
  <c r="H372" i="3" a="1"/>
  <c r="H372" i="3" s="1"/>
  <c r="Q372" i="3" s="1"/>
  <c r="G372" i="3" a="1"/>
  <c r="G372" i="3" s="1"/>
  <c r="P372" i="3" s="1"/>
  <c r="U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R361" i="3" s="1"/>
  <c r="H361" i="3" a="1"/>
  <c r="H361" i="3" s="1"/>
  <c r="Q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R357" i="3" s="1"/>
  <c r="H357" i="3" a="1"/>
  <c r="H357" i="3" s="1"/>
  <c r="Q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R345" i="3" s="1"/>
  <c r="H345" i="3" a="1"/>
  <c r="H345" i="3" s="1"/>
  <c r="Q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R329" i="3" s="1"/>
  <c r="H329" i="3" a="1"/>
  <c r="H329" i="3" s="1"/>
  <c r="Q329" i="3" s="1"/>
  <c r="G329" i="3" a="1"/>
  <c r="G329" i="3" s="1"/>
  <c r="I328" i="3" a="1"/>
  <c r="I328" i="3" s="1"/>
  <c r="H328" i="3" a="1"/>
  <c r="H328" i="3" s="1"/>
  <c r="G328" i="3" a="1"/>
  <c r="G328" i="3" s="1"/>
  <c r="P328" i="3" s="1"/>
  <c r="U328" i="3" s="1"/>
  <c r="I327" i="3" a="1"/>
  <c r="I327" i="3" s="1"/>
  <c r="R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Q325" i="3" s="1"/>
  <c r="G325" i="3" a="1"/>
  <c r="G325" i="3" s="1"/>
  <c r="P325" i="3" s="1"/>
  <c r="U325" i="3" s="1"/>
  <c r="I324" i="3" a="1"/>
  <c r="I324" i="3" s="1"/>
  <c r="R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P317" i="3" s="1"/>
  <c r="U317" i="3" s="1"/>
  <c r="I316" i="3" a="1"/>
  <c r="I316" i="3" s="1"/>
  <c r="H316" i="3" a="1"/>
  <c r="H316" i="3" s="1"/>
  <c r="G316" i="3" a="1"/>
  <c r="G316" i="3" s="1"/>
  <c r="I315" i="3" a="1"/>
  <c r="I315" i="3" s="1"/>
  <c r="R315" i="3" s="1"/>
  <c r="H315" i="3" a="1"/>
  <c r="H315" i="3" s="1"/>
  <c r="Q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R313" i="3" s="1"/>
  <c r="H313" i="3" a="1"/>
  <c r="H313" i="3" s="1"/>
  <c r="Q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Q301" i="3" s="1"/>
  <c r="G301" i="3" a="1"/>
  <c r="G301" i="3" s="1"/>
  <c r="P301" i="3" s="1"/>
  <c r="U301" i="3" s="1"/>
  <c r="I300" i="3" a="1"/>
  <c r="I300" i="3" s="1"/>
  <c r="H300" i="3" a="1"/>
  <c r="H300" i="3" s="1"/>
  <c r="G300" i="3" a="1"/>
  <c r="G300" i="3" s="1"/>
  <c r="I299" i="3" a="1"/>
  <c r="I299" i="3" s="1"/>
  <c r="R299" i="3" s="1"/>
  <c r="H299" i="3" a="1"/>
  <c r="H299" i="3" s="1"/>
  <c r="Q299" i="3" s="1"/>
  <c r="G299" i="3" a="1"/>
  <c r="G299" i="3" s="1"/>
  <c r="P299" i="3" s="1"/>
  <c r="U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Q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Q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Q283" i="3" s="1"/>
  <c r="G283" i="3" a="1"/>
  <c r="G283" i="3" s="1"/>
  <c r="P283" i="3" s="1"/>
  <c r="U283" i="3" s="1"/>
  <c r="I282" i="3" a="1"/>
  <c r="I282" i="3" s="1"/>
  <c r="R282" i="3" s="1"/>
  <c r="H282" i="3" a="1"/>
  <c r="H282" i="3" s="1"/>
  <c r="G282" i="3" a="1"/>
  <c r="G282" i="3" s="1"/>
  <c r="I281" i="3" a="1"/>
  <c r="I281" i="3" s="1"/>
  <c r="R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Q269" i="3" s="1"/>
  <c r="G269" i="3" a="1"/>
  <c r="G269" i="3" s="1"/>
  <c r="P269" i="3" s="1"/>
  <c r="I268" i="3" a="1"/>
  <c r="I268" i="3" s="1"/>
  <c r="H268" i="3" a="1"/>
  <c r="H268" i="3" s="1"/>
  <c r="G268" i="3" a="1"/>
  <c r="G268" i="3" s="1"/>
  <c r="I267" i="3" a="1"/>
  <c r="I267" i="3" s="1"/>
  <c r="R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Q261" i="3" s="1"/>
  <c r="G261" i="3" a="1"/>
  <c r="G261" i="3" s="1"/>
  <c r="P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Q244" i="3" s="1"/>
  <c r="G244" i="3" a="1"/>
  <c r="G244" i="3" s="1"/>
  <c r="P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66" i="4"/>
  <c r="F65" i="4" s="1"/>
  <c r="M443" i="3"/>
  <c r="M442" i="3"/>
  <c r="M441" i="3"/>
  <c r="M437" i="3"/>
  <c r="M426" i="3"/>
  <c r="M425" i="3"/>
  <c r="M411" i="3"/>
  <c r="M410" i="3"/>
  <c r="M401" i="3"/>
  <c r="M400" i="3"/>
  <c r="M389" i="3"/>
  <c r="M388" i="3"/>
  <c r="M387" i="3"/>
  <c r="M381" i="3"/>
  <c r="M372" i="3"/>
  <c r="M357" i="3"/>
  <c r="M356" i="3"/>
  <c r="M347" i="3"/>
  <c r="M346" i="3"/>
  <c r="M345" i="3"/>
  <c r="M341" i="3"/>
  <c r="M340" i="3"/>
  <c r="M338" i="3"/>
  <c r="M333" i="3"/>
  <c r="M332" i="3"/>
  <c r="M331" i="3"/>
  <c r="M330" i="3"/>
  <c r="M315" i="3"/>
  <c r="M314" i="3"/>
  <c r="M313" i="3"/>
  <c r="M301" i="3"/>
  <c r="M298" i="3"/>
  <c r="M285" i="3"/>
  <c r="M277" i="3"/>
  <c r="M261" i="3"/>
  <c r="M260" i="3"/>
  <c r="M259" i="3"/>
  <c r="M244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69" i="3" l="1"/>
  <c r="T330" i="3"/>
  <c r="T346" i="3"/>
  <c r="M267" i="3"/>
  <c r="M268" i="3"/>
  <c r="R367" i="3"/>
  <c r="R395" i="3"/>
  <c r="R409" i="3"/>
  <c r="R423" i="3"/>
  <c r="R437" i="3"/>
  <c r="R325" i="3"/>
  <c r="P298" i="3"/>
  <c r="U298" i="3" s="1"/>
  <c r="P312" i="3"/>
  <c r="U312" i="3" s="1"/>
  <c r="P340" i="3"/>
  <c r="U340" i="3" s="1"/>
  <c r="R311" i="3"/>
  <c r="Q298" i="3"/>
  <c r="Q340" i="3"/>
  <c r="R298" i="3"/>
  <c r="R340" i="3"/>
  <c r="R283" i="3"/>
  <c r="R297" i="3"/>
  <c r="P267" i="3"/>
  <c r="Q267" i="3"/>
  <c r="Q281" i="3"/>
  <c r="Q309" i="3"/>
  <c r="Q365" i="3"/>
  <c r="Q379" i="3"/>
  <c r="Q393" i="3"/>
  <c r="Q421" i="3"/>
  <c r="S280" i="3"/>
  <c r="S294" i="3"/>
  <c r="S308" i="3"/>
  <c r="S392" i="3"/>
  <c r="S406" i="3"/>
  <c r="S420" i="3"/>
  <c r="T266" i="3"/>
  <c r="T378" i="3"/>
  <c r="P266" i="3"/>
  <c r="P280" i="3"/>
  <c r="U280" i="3" s="1"/>
  <c r="P308" i="3"/>
  <c r="U308" i="3" s="1"/>
  <c r="P336" i="3"/>
  <c r="U336" i="3" s="1"/>
  <c r="P378" i="3"/>
  <c r="U378" i="3" s="1"/>
  <c r="P392" i="3"/>
  <c r="U392" i="3" s="1"/>
  <c r="P420" i="3"/>
  <c r="U420" i="3" s="1"/>
  <c r="Q266" i="3"/>
  <c r="Q308" i="3"/>
  <c r="Q378" i="3"/>
  <c r="Q420" i="3"/>
  <c r="R308" i="3"/>
  <c r="R378" i="3"/>
  <c r="R420" i="3"/>
  <c r="R266" i="3"/>
  <c r="P309" i="3"/>
  <c r="U309" i="3" s="1"/>
  <c r="P365" i="3"/>
  <c r="U365" i="3" s="1"/>
  <c r="P379" i="3"/>
  <c r="U379" i="3" s="1"/>
  <c r="P421" i="3"/>
  <c r="U421" i="3" s="1"/>
  <c r="P282" i="3"/>
  <c r="U282" i="3" s="1"/>
  <c r="P296" i="3"/>
  <c r="U296" i="3" s="1"/>
  <c r="P324" i="3"/>
  <c r="U324" i="3" s="1"/>
  <c r="P352" i="3"/>
  <c r="U352" i="3" s="1"/>
  <c r="P394" i="3"/>
  <c r="U394" i="3" s="1"/>
  <c r="P408" i="3"/>
  <c r="U408" i="3" s="1"/>
  <c r="P436" i="3"/>
  <c r="U436" i="3" s="1"/>
  <c r="S296" i="3"/>
  <c r="S310" i="3"/>
  <c r="S324" i="3"/>
  <c r="S408" i="3"/>
  <c r="S422" i="3"/>
  <c r="S436" i="3"/>
  <c r="Q282" i="3"/>
  <c r="Q324" i="3"/>
  <c r="Q394" i="3"/>
  <c r="Q436" i="3"/>
  <c r="S313" i="3"/>
  <c r="S327" i="3"/>
  <c r="S425" i="3"/>
  <c r="S439" i="3"/>
  <c r="P368" i="3"/>
  <c r="U368" i="3" s="1"/>
  <c r="P410" i="3"/>
  <c r="U410" i="3" s="1"/>
  <c r="P424" i="3"/>
  <c r="U424" i="3" s="1"/>
  <c r="Q410" i="3"/>
  <c r="R410" i="3"/>
  <c r="T282" i="3"/>
  <c r="T394" i="3"/>
  <c r="P397" i="3"/>
  <c r="U397" i="3" s="1"/>
  <c r="P411" i="3"/>
  <c r="U411" i="3" s="1"/>
  <c r="Q411" i="3"/>
  <c r="Q425" i="3"/>
  <c r="T298" i="3"/>
  <c r="T410" i="3"/>
  <c r="R425" i="3"/>
  <c r="R439" i="3"/>
  <c r="I220" i="3"/>
  <c r="I188" i="3"/>
  <c r="I236" i="3"/>
  <c r="P293" i="3"/>
  <c r="U293" i="3" s="1"/>
  <c r="Q265" i="3"/>
  <c r="Q293" i="3"/>
  <c r="R265" i="3"/>
  <c r="R279" i="3"/>
  <c r="R293" i="3"/>
  <c r="P292" i="3"/>
  <c r="U292" i="3" s="1"/>
  <c r="P320" i="3"/>
  <c r="U320" i="3" s="1"/>
  <c r="P376" i="3"/>
  <c r="U376" i="3" s="1"/>
  <c r="P404" i="3"/>
  <c r="U404" i="3" s="1"/>
  <c r="P432" i="3"/>
  <c r="U432" i="3" s="1"/>
  <c r="P264" i="3"/>
  <c r="P362" i="3"/>
  <c r="U362" i="3" s="1"/>
  <c r="Q292" i="3"/>
  <c r="Q362" i="3"/>
  <c r="Q404" i="3"/>
  <c r="R292" i="3"/>
  <c r="R362" i="3"/>
  <c r="R404" i="3"/>
  <c r="T362" i="3"/>
  <c r="P349" i="3"/>
  <c r="U349" i="3" s="1"/>
  <c r="P363" i="3"/>
  <c r="U363" i="3" s="1"/>
  <c r="P405" i="3"/>
  <c r="U405" i="3" s="1"/>
  <c r="Q349" i="3"/>
  <c r="Q363" i="3"/>
  <c r="Q377" i="3"/>
  <c r="Q405" i="3"/>
  <c r="R335" i="3"/>
  <c r="R363" i="3"/>
  <c r="R377" i="3"/>
  <c r="R391" i="3"/>
  <c r="R405" i="3"/>
  <c r="S264" i="3"/>
  <c r="S278" i="3"/>
  <c r="S292" i="3"/>
  <c r="S376" i="3"/>
  <c r="S390" i="3"/>
  <c r="S404" i="3"/>
  <c r="S265" i="3"/>
  <c r="S279" i="3"/>
  <c r="S377" i="3"/>
  <c r="S391" i="3"/>
  <c r="M265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68" i="3"/>
  <c r="T276" i="3"/>
  <c r="T284" i="3"/>
  <c r="T292" i="3"/>
  <c r="T300" i="3"/>
  <c r="T308" i="3"/>
  <c r="T316" i="3"/>
  <c r="T324" i="3"/>
  <c r="T332" i="3"/>
  <c r="T340" i="3"/>
  <c r="T348" i="3"/>
  <c r="T356" i="3"/>
  <c r="T364" i="3"/>
  <c r="T372" i="3"/>
  <c r="T380" i="3"/>
  <c r="T388" i="3"/>
  <c r="T396" i="3"/>
  <c r="T404" i="3"/>
  <c r="T412" i="3"/>
  <c r="T428" i="3"/>
  <c r="T436" i="3"/>
  <c r="T444" i="3"/>
  <c r="M264" i="3"/>
  <c r="M263" i="3"/>
  <c r="Q427" i="3"/>
  <c r="Q443" i="3"/>
  <c r="M262" i="3"/>
  <c r="Q271" i="3"/>
  <c r="Q287" i="3"/>
  <c r="Q303" i="3"/>
  <c r="Q319" i="3"/>
  <c r="Q335" i="3"/>
  <c r="Q351" i="3"/>
  <c r="Q367" i="3"/>
  <c r="Q383" i="3"/>
  <c r="Q399" i="3"/>
  <c r="Q415" i="3"/>
  <c r="Q431" i="3"/>
  <c r="M253" i="3"/>
  <c r="M258" i="3"/>
  <c r="P294" i="3"/>
  <c r="U294" i="3" s="1"/>
  <c r="P310" i="3"/>
  <c r="U310" i="3" s="1"/>
  <c r="P342" i="3"/>
  <c r="U342" i="3" s="1"/>
  <c r="P358" i="3"/>
  <c r="U358" i="3" s="1"/>
  <c r="P374" i="3"/>
  <c r="U374" i="3" s="1"/>
  <c r="P390" i="3"/>
  <c r="U390" i="3" s="1"/>
  <c r="P406" i="3"/>
  <c r="U406" i="3" s="1"/>
  <c r="P422" i="3"/>
  <c r="U422" i="3" s="1"/>
  <c r="P438" i="3"/>
  <c r="U438" i="3" s="1"/>
  <c r="P246" i="3"/>
  <c r="P262" i="3"/>
  <c r="P326" i="3"/>
  <c r="U326" i="3" s="1"/>
  <c r="Q262" i="3"/>
  <c r="Q278" i="3"/>
  <c r="Q294" i="3"/>
  <c r="Q310" i="3"/>
  <c r="Q326" i="3"/>
  <c r="Q342" i="3"/>
  <c r="P278" i="3"/>
  <c r="U278" i="3" s="1"/>
  <c r="T264" i="3"/>
  <c r="M252" i="3"/>
  <c r="S250" i="3"/>
  <c r="S266" i="3"/>
  <c r="S282" i="3"/>
  <c r="S298" i="3"/>
  <c r="S314" i="3"/>
  <c r="S330" i="3"/>
  <c r="S346" i="3"/>
  <c r="S362" i="3"/>
  <c r="S378" i="3"/>
  <c r="S394" i="3"/>
  <c r="S410" i="3"/>
  <c r="S426" i="3"/>
  <c r="S442" i="3"/>
  <c r="M256" i="3"/>
  <c r="M257" i="3"/>
  <c r="M247" i="3"/>
  <c r="M250" i="3"/>
  <c r="T275" i="3"/>
  <c r="T291" i="3"/>
  <c r="T307" i="3"/>
  <c r="T323" i="3"/>
  <c r="T339" i="3"/>
  <c r="T355" i="3"/>
  <c r="T371" i="3"/>
  <c r="T387" i="3"/>
  <c r="T403" i="3"/>
  <c r="T419" i="3"/>
  <c r="T435" i="3"/>
  <c r="M243" i="3"/>
  <c r="M248" i="3"/>
  <c r="P263" i="3"/>
  <c r="Q268" i="3"/>
  <c r="P279" i="3"/>
  <c r="U279" i="3" s="1"/>
  <c r="Q284" i="3"/>
  <c r="P295" i="3"/>
  <c r="U295" i="3" s="1"/>
  <c r="Q300" i="3"/>
  <c r="P311" i="3"/>
  <c r="U311" i="3" s="1"/>
  <c r="Q316" i="3"/>
  <c r="P327" i="3"/>
  <c r="U327" i="3" s="1"/>
  <c r="Q332" i="3"/>
  <c r="P343" i="3"/>
  <c r="U343" i="3" s="1"/>
  <c r="Q348" i="3"/>
  <c r="P359" i="3"/>
  <c r="U359" i="3" s="1"/>
  <c r="Q364" i="3"/>
  <c r="P375" i="3"/>
  <c r="U375" i="3" s="1"/>
  <c r="Q380" i="3"/>
  <c r="P391" i="3"/>
  <c r="U391" i="3" s="1"/>
  <c r="Q396" i="3"/>
  <c r="P407" i="3"/>
  <c r="U407" i="3" s="1"/>
  <c r="Q412" i="3"/>
  <c r="P423" i="3"/>
  <c r="U423" i="3" s="1"/>
  <c r="Q428" i="3"/>
  <c r="P439" i="3"/>
  <c r="U439" i="3" s="1"/>
  <c r="Q444" i="3"/>
  <c r="S253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M245" i="3"/>
  <c r="Q263" i="3"/>
  <c r="R268" i="3"/>
  <c r="Q279" i="3"/>
  <c r="R284" i="3"/>
  <c r="Q295" i="3"/>
  <c r="R300" i="3"/>
  <c r="Q311" i="3"/>
  <c r="R316" i="3"/>
  <c r="Q327" i="3"/>
  <c r="R332" i="3"/>
  <c r="Q343" i="3"/>
  <c r="R348" i="3"/>
  <c r="Q359" i="3"/>
  <c r="R364" i="3"/>
  <c r="Q375" i="3"/>
  <c r="R380" i="3"/>
  <c r="Q391" i="3"/>
  <c r="R396" i="3"/>
  <c r="Q407" i="3"/>
  <c r="R412" i="3"/>
  <c r="Q423" i="3"/>
  <c r="R428" i="3"/>
  <c r="Q439" i="3"/>
  <c r="R444" i="3"/>
  <c r="M246" i="3"/>
  <c r="Q264" i="3"/>
  <c r="Q280" i="3"/>
  <c r="Q296" i="3"/>
  <c r="P307" i="3"/>
  <c r="U307" i="3" s="1"/>
  <c r="P323" i="3"/>
  <c r="U323" i="3" s="1"/>
  <c r="P339" i="3"/>
  <c r="U339" i="3" s="1"/>
  <c r="R349" i="3"/>
  <c r="R365" i="3"/>
  <c r="Q376" i="3"/>
  <c r="Q392" i="3"/>
  <c r="Q408" i="3"/>
  <c r="P419" i="3"/>
  <c r="U419" i="3" s="1"/>
  <c r="Q440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429" i="3"/>
  <c r="Q445" i="3"/>
  <c r="Q248" i="3"/>
  <c r="R269" i="3"/>
  <c r="P275" i="3"/>
  <c r="U275" i="3" s="1"/>
  <c r="R285" i="3"/>
  <c r="P291" i="3"/>
  <c r="U291" i="3" s="1"/>
  <c r="R301" i="3"/>
  <c r="Q312" i="3"/>
  <c r="R317" i="3"/>
  <c r="Q328" i="3"/>
  <c r="R333" i="3"/>
  <c r="Q344" i="3"/>
  <c r="P355" i="3"/>
  <c r="U355" i="3" s="1"/>
  <c r="Q360" i="3"/>
  <c r="P371" i="3"/>
  <c r="U371" i="3" s="1"/>
  <c r="R381" i="3"/>
  <c r="P387" i="3"/>
  <c r="U387" i="3" s="1"/>
  <c r="R397" i="3"/>
  <c r="P403" i="3"/>
  <c r="U403" i="3" s="1"/>
  <c r="R413" i="3"/>
  <c r="Q424" i="3"/>
  <c r="R429" i="3"/>
  <c r="P435" i="3"/>
  <c r="U435" i="3" s="1"/>
  <c r="R445" i="3"/>
  <c r="M249" i="3"/>
  <c r="P265" i="3"/>
  <c r="R275" i="3"/>
  <c r="P281" i="3"/>
  <c r="U281" i="3" s="1"/>
  <c r="R291" i="3"/>
  <c r="P297" i="3"/>
  <c r="U297" i="3" s="1"/>
  <c r="R307" i="3"/>
  <c r="P313" i="3"/>
  <c r="U313" i="3" s="1"/>
  <c r="R323" i="3"/>
  <c r="P329" i="3"/>
  <c r="U329" i="3" s="1"/>
  <c r="R339" i="3"/>
  <c r="P345" i="3"/>
  <c r="U345" i="3" s="1"/>
  <c r="R355" i="3"/>
  <c r="P361" i="3"/>
  <c r="U361" i="3" s="1"/>
  <c r="R371" i="3"/>
  <c r="P377" i="3"/>
  <c r="U377" i="3" s="1"/>
  <c r="R387" i="3"/>
  <c r="P393" i="3"/>
  <c r="U393" i="3" s="1"/>
  <c r="R403" i="3"/>
  <c r="P409" i="3"/>
  <c r="U409" i="3" s="1"/>
  <c r="R419" i="3"/>
  <c r="P425" i="3"/>
  <c r="U425" i="3" s="1"/>
  <c r="R435" i="3"/>
  <c r="P441" i="3"/>
  <c r="U441" i="3" s="1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63" i="3"/>
  <c r="T279" i="3"/>
  <c r="T295" i="3"/>
  <c r="T311" i="3"/>
  <c r="T327" i="3"/>
  <c r="T343" i="3"/>
  <c r="T359" i="3"/>
  <c r="T375" i="3"/>
  <c r="T391" i="3"/>
  <c r="M251" i="3"/>
  <c r="Q272" i="3"/>
  <c r="Q304" i="3"/>
  <c r="Q320" i="3"/>
  <c r="Q432" i="3"/>
  <c r="R4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Q358" i="3"/>
  <c r="P369" i="3"/>
  <c r="U369" i="3" s="1"/>
  <c r="Q374" i="3"/>
  <c r="P385" i="3"/>
  <c r="U385" i="3" s="1"/>
  <c r="Q390" i="3"/>
  <c r="P401" i="3"/>
  <c r="U401" i="3" s="1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Q416" i="3"/>
  <c r="R304" i="3"/>
  <c r="R352" i="3"/>
  <c r="P306" i="3"/>
  <c r="U306" i="3" s="1"/>
  <c r="P386" i="3"/>
  <c r="U386" i="3" s="1"/>
  <c r="P402" i="3"/>
  <c r="U402" i="3" s="1"/>
  <c r="Q290" i="3"/>
  <c r="Q354" i="3"/>
  <c r="Q370" i="3"/>
  <c r="Q386" i="3"/>
  <c r="S271" i="3"/>
  <c r="S303" i="3"/>
  <c r="S335" i="3"/>
  <c r="S351" i="3"/>
  <c r="S383" i="3"/>
  <c r="S399" i="3"/>
  <c r="S415" i="3"/>
  <c r="S431" i="3"/>
  <c r="R336" i="3"/>
  <c r="R368" i="3"/>
  <c r="P290" i="3"/>
  <c r="U290" i="3" s="1"/>
  <c r="P370" i="3"/>
  <c r="U370" i="3" s="1"/>
  <c r="T322" i="3"/>
  <c r="R274" i="3"/>
  <c r="R306" i="3"/>
  <c r="R322" i="3"/>
  <c r="R338" i="3"/>
  <c r="R354" i="3"/>
  <c r="R370" i="3"/>
  <c r="R386" i="3"/>
  <c r="R402" i="3"/>
  <c r="R418" i="3"/>
  <c r="Q336" i="3"/>
  <c r="R384" i="3"/>
  <c r="P274" i="3"/>
  <c r="U274" i="3" s="1"/>
  <c r="P322" i="3"/>
  <c r="U322" i="3" s="1"/>
  <c r="P338" i="3"/>
  <c r="U338" i="3" s="1"/>
  <c r="T338" i="3"/>
  <c r="S319" i="3"/>
  <c r="Q352" i="3"/>
  <c r="Q368" i="3"/>
  <c r="Q384" i="3"/>
  <c r="R272" i="3"/>
  <c r="R288" i="3"/>
  <c r="R400" i="3"/>
  <c r="R416" i="3"/>
  <c r="P242" i="3"/>
  <c r="P354" i="3"/>
  <c r="U354" i="3" s="1"/>
  <c r="P418" i="3"/>
  <c r="U418" i="3" s="1"/>
  <c r="P434" i="3"/>
  <c r="U434" i="3" s="1"/>
  <c r="T274" i="3"/>
  <c r="T290" i="3"/>
  <c r="T306" i="3"/>
  <c r="T354" i="3"/>
  <c r="T370" i="3"/>
  <c r="T386" i="3"/>
  <c r="T402" i="3"/>
  <c r="T418" i="3"/>
  <c r="T434" i="3"/>
  <c r="Q274" i="3"/>
  <c r="Q306" i="3"/>
  <c r="Q322" i="3"/>
  <c r="Q338" i="3"/>
  <c r="Q402" i="3"/>
  <c r="Q418" i="3"/>
  <c r="Q434" i="3"/>
  <c r="S287" i="3"/>
  <c r="S367" i="3"/>
  <c r="R290" i="3"/>
  <c r="R320" i="3"/>
  <c r="Q288" i="3"/>
  <c r="Q40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Q406" i="3"/>
  <c r="R411" i="3"/>
  <c r="P417" i="3"/>
  <c r="U417" i="3" s="1"/>
  <c r="Q422" i="3"/>
  <c r="R427" i="3"/>
  <c r="P433" i="3"/>
  <c r="U433" i="3" s="1"/>
  <c r="Q438" i="3"/>
  <c r="R443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T271" i="3"/>
  <c r="T287" i="3"/>
  <c r="T303" i="3"/>
  <c r="T319" i="3"/>
  <c r="R262" i="3"/>
  <c r="P268" i="3"/>
  <c r="Q273" i="3"/>
  <c r="R278" i="3"/>
  <c r="P284" i="3"/>
  <c r="U284" i="3" s="1"/>
  <c r="Q289" i="3"/>
  <c r="R294" i="3"/>
  <c r="P300" i="3"/>
  <c r="U300" i="3" s="1"/>
  <c r="Q305" i="3"/>
  <c r="R310" i="3"/>
  <c r="P316" i="3"/>
  <c r="U316" i="3" s="1"/>
  <c r="Q321" i="3"/>
  <c r="R326" i="3"/>
  <c r="P332" i="3"/>
  <c r="U332" i="3" s="1"/>
  <c r="Q337" i="3"/>
  <c r="R342" i="3"/>
  <c r="P348" i="3"/>
  <c r="U348" i="3" s="1"/>
  <c r="Q353" i="3"/>
  <c r="R358" i="3"/>
  <c r="P364" i="3"/>
  <c r="U364" i="3" s="1"/>
  <c r="Q369" i="3"/>
  <c r="R374" i="3"/>
  <c r="P380" i="3"/>
  <c r="U380" i="3" s="1"/>
  <c r="Q385" i="3"/>
  <c r="R390" i="3"/>
  <c r="P396" i="3"/>
  <c r="U396" i="3" s="1"/>
  <c r="Q401" i="3"/>
  <c r="R406" i="3"/>
  <c r="P412" i="3"/>
  <c r="U412" i="3" s="1"/>
  <c r="Q417" i="3"/>
  <c r="R422" i="3"/>
  <c r="P428" i="3"/>
  <c r="U428" i="3" s="1"/>
  <c r="Q433" i="3"/>
  <c r="R438" i="3"/>
  <c r="P444" i="3"/>
  <c r="U444" i="3" s="1"/>
  <c r="S252" i="3"/>
  <c r="S268" i="3"/>
  <c r="S284" i="3"/>
  <c r="S300" i="3"/>
  <c r="S316" i="3"/>
  <c r="S332" i="3"/>
  <c r="S348" i="3"/>
  <c r="S364" i="3"/>
  <c r="S380" i="3"/>
  <c r="S396" i="3"/>
  <c r="S412" i="3"/>
  <c r="S428" i="3"/>
  <c r="S444" i="3"/>
  <c r="T272" i="3"/>
  <c r="T288" i="3"/>
  <c r="R434" i="3"/>
  <c r="S256" i="3"/>
  <c r="S272" i="3"/>
  <c r="S288" i="3"/>
  <c r="S304" i="3"/>
  <c r="S320" i="3"/>
  <c r="S336" i="3"/>
  <c r="S352" i="3"/>
  <c r="S368" i="3"/>
  <c r="S384" i="3"/>
  <c r="S400" i="3"/>
  <c r="S416" i="3"/>
  <c r="S432" i="3"/>
  <c r="S257" i="3"/>
  <c r="S273" i="3"/>
  <c r="S289" i="3"/>
  <c r="S305" i="3"/>
  <c r="S321" i="3"/>
  <c r="S337" i="3"/>
  <c r="S353" i="3"/>
  <c r="S369" i="3"/>
  <c r="S385" i="3"/>
  <c r="S401" i="3"/>
  <c r="S417" i="3"/>
  <c r="S43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75" i="3"/>
  <c r="Q291" i="3"/>
  <c r="Q307" i="3"/>
  <c r="Q323" i="3"/>
  <c r="Q339" i="3"/>
  <c r="Q355" i="3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P431" i="3"/>
  <c r="U431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61" i="3"/>
  <c r="T377" i="3"/>
  <c r="T393" i="3"/>
  <c r="T409" i="3"/>
  <c r="T425" i="3"/>
  <c r="T433" i="3"/>
  <c r="T441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T335" i="3"/>
  <c r="T351" i="3"/>
  <c r="T367" i="3"/>
  <c r="T383" i="3"/>
  <c r="T399" i="3"/>
  <c r="T415" i="3"/>
  <c r="T431" i="3"/>
  <c r="T304" i="3"/>
  <c r="T320" i="3"/>
  <c r="T336" i="3"/>
  <c r="T352" i="3"/>
  <c r="T368" i="3"/>
  <c r="T384" i="3"/>
  <c r="T400" i="3"/>
  <c r="T416" i="3"/>
  <c r="T432" i="3"/>
  <c r="T407" i="3"/>
  <c r="T423" i="3"/>
  <c r="T439" i="3"/>
  <c r="T280" i="3"/>
  <c r="T296" i="3"/>
  <c r="T312" i="3"/>
  <c r="T328" i="3"/>
  <c r="T344" i="3"/>
  <c r="T360" i="3"/>
  <c r="T376" i="3"/>
  <c r="T392" i="3"/>
  <c r="T408" i="3"/>
  <c r="T424" i="3"/>
  <c r="T440" i="3"/>
  <c r="F64" i="4"/>
  <c r="H64" i="4" s="1"/>
  <c r="L65" i="4"/>
  <c r="J65" i="4"/>
  <c r="J66" i="4"/>
  <c r="L66" i="4"/>
  <c r="Q246" i="3"/>
  <c r="R251" i="3"/>
  <c r="P257" i="3"/>
  <c r="T254" i="3"/>
  <c r="T270" i="3"/>
  <c r="T286" i="3"/>
  <c r="T302" i="3"/>
  <c r="T318" i="3"/>
  <c r="T334" i="3"/>
  <c r="T350" i="3"/>
  <c r="T366" i="3"/>
  <c r="T382" i="3"/>
  <c r="T398" i="3"/>
  <c r="T414" i="3"/>
  <c r="R246" i="3"/>
  <c r="P252" i="3"/>
  <c r="Q257" i="3"/>
  <c r="T255" i="3"/>
  <c r="T430" i="3"/>
  <c r="P247" i="3"/>
  <c r="Q252" i="3"/>
  <c r="R257" i="3"/>
  <c r="T256" i="3"/>
  <c r="Q247" i="3"/>
  <c r="R252" i="3"/>
  <c r="P258" i="3"/>
  <c r="T257" i="3"/>
  <c r="Q242" i="3"/>
  <c r="R247" i="3"/>
  <c r="P253" i="3"/>
  <c r="Q258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T242" i="3"/>
  <c r="T258" i="3"/>
  <c r="R242" i="3"/>
  <c r="P248" i="3"/>
  <c r="Q253" i="3"/>
  <c r="R258" i="3"/>
  <c r="S255" i="3"/>
  <c r="T243" i="3"/>
  <c r="K65" i="4"/>
  <c r="T259" i="3"/>
  <c r="R256" i="3"/>
  <c r="P243" i="3"/>
  <c r="R253" i="3"/>
  <c r="G65" i="4"/>
  <c r="P259" i="3"/>
  <c r="T244" i="3"/>
  <c r="K66" i="4"/>
  <c r="T260" i="3"/>
  <c r="T420" i="3"/>
  <c r="Q243" i="3"/>
  <c r="R248" i="3"/>
  <c r="P254" i="3"/>
  <c r="H65" i="4"/>
  <c r="Q259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T245" i="3"/>
  <c r="R243" i="3"/>
  <c r="P249" i="3"/>
  <c r="Q254" i="3"/>
  <c r="I65" i="4"/>
  <c r="R259" i="3"/>
  <c r="Q270" i="3"/>
  <c r="Q286" i="3"/>
  <c r="Q302" i="3"/>
  <c r="Q318" i="3"/>
  <c r="Q334" i="3"/>
  <c r="Q350" i="3"/>
  <c r="Q366" i="3"/>
  <c r="Q382" i="3"/>
  <c r="Q398" i="3"/>
  <c r="Q414" i="3"/>
  <c r="Q430" i="3"/>
  <c r="T246" i="3"/>
  <c r="Q249" i="3"/>
  <c r="R254" i="3"/>
  <c r="G66" i="4"/>
  <c r="P260" i="3"/>
  <c r="R270" i="3"/>
  <c r="R286" i="3"/>
  <c r="R302" i="3"/>
  <c r="R318" i="3"/>
  <c r="R334" i="3"/>
  <c r="R350" i="3"/>
  <c r="R366" i="3"/>
  <c r="R382" i="3"/>
  <c r="R398" i="3"/>
  <c r="R414" i="3"/>
  <c r="R430" i="3"/>
  <c r="T247" i="3"/>
  <c r="R249" i="3"/>
  <c r="P255" i="3"/>
  <c r="H66" i="4"/>
  <c r="Q260" i="3"/>
  <c r="T248" i="3"/>
  <c r="T253" i="3"/>
  <c r="R244" i="3"/>
  <c r="P250" i="3"/>
  <c r="Q255" i="3"/>
  <c r="I66" i="4"/>
  <c r="R260" i="3"/>
  <c r="T249" i="3"/>
  <c r="P245" i="3"/>
  <c r="Q250" i="3"/>
  <c r="R255" i="3"/>
  <c r="T250" i="3"/>
  <c r="Q245" i="3"/>
  <c r="R250" i="3"/>
  <c r="P256" i="3"/>
  <c r="T251" i="3"/>
  <c r="Q251" i="3"/>
  <c r="R245" i="3"/>
  <c r="P251" i="3"/>
  <c r="Q256" i="3"/>
  <c r="T252" i="3"/>
  <c r="M254" i="3"/>
  <c r="M255" i="3"/>
  <c r="G129" i="3"/>
  <c r="H147" i="3"/>
  <c r="I199" i="3"/>
  <c r="I215" i="3"/>
  <c r="I231" i="3"/>
  <c r="I194" i="3"/>
  <c r="I210" i="3"/>
  <c r="I226" i="3"/>
  <c r="I184" i="3"/>
  <c r="I189" i="3"/>
  <c r="I205" i="3"/>
  <c r="I221" i="3"/>
  <c r="I237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I187" i="3"/>
  <c r="I203" i="3"/>
  <c r="I219" i="3"/>
  <c r="I235" i="3"/>
  <c r="G126" i="3"/>
  <c r="I198" i="3"/>
  <c r="I214" i="3"/>
  <c r="I230" i="3"/>
  <c r="I193" i="3"/>
  <c r="I209" i="3"/>
  <c r="I225" i="3"/>
  <c r="U269" i="3" l="1"/>
  <c r="U268" i="3"/>
  <c r="U266" i="3"/>
  <c r="U267" i="3"/>
  <c r="G159" i="3"/>
  <c r="U264" i="3"/>
  <c r="U265" i="3"/>
  <c r="U263" i="3"/>
  <c r="U261" i="3"/>
  <c r="U262" i="3"/>
  <c r="U244" i="3"/>
  <c r="U246" i="3"/>
  <c r="U252" i="3"/>
  <c r="U245" i="3"/>
  <c r="U248" i="3"/>
  <c r="U253" i="3"/>
  <c r="U242" i="3"/>
  <c r="K64" i="4"/>
  <c r="I64" i="4"/>
  <c r="G64" i="4"/>
  <c r="U251" i="3"/>
  <c r="U243" i="3"/>
  <c r="U258" i="3"/>
  <c r="U260" i="3"/>
  <c r="U256" i="3"/>
  <c r="U249" i="3"/>
  <c r="U254" i="3"/>
  <c r="U250" i="3"/>
  <c r="U255" i="3"/>
  <c r="U247" i="3"/>
  <c r="U257" i="3"/>
  <c r="U259" i="3"/>
  <c r="F63" i="4"/>
  <c r="L64" i="4"/>
  <c r="J64" i="4"/>
  <c r="G160" i="3"/>
  <c r="F62" i="4" l="1"/>
  <c r="L63" i="4"/>
  <c r="J63" i="4"/>
  <c r="K63" i="4"/>
  <c r="I63" i="4"/>
  <c r="G63" i="4"/>
  <c r="H63" i="4"/>
  <c r="F61" i="4" l="1"/>
  <c r="L62" i="4"/>
  <c r="J62" i="4"/>
  <c r="G62" i="4"/>
  <c r="I62" i="4"/>
  <c r="K62" i="4"/>
  <c r="H62" i="4"/>
  <c r="F60" i="4" l="1"/>
  <c r="H61" i="4"/>
  <c r="J61" i="4"/>
  <c r="L61" i="4"/>
  <c r="G61" i="4"/>
  <c r="I61" i="4"/>
  <c r="K61" i="4"/>
  <c r="F59" i="4" l="1"/>
  <c r="I60" i="4"/>
  <c r="L60" i="4"/>
  <c r="J60" i="4"/>
  <c r="G60" i="4"/>
  <c r="H60" i="4"/>
  <c r="K60" i="4"/>
  <c r="F58" i="4" l="1"/>
  <c r="L59" i="4"/>
  <c r="J59" i="4"/>
  <c r="G59" i="4"/>
  <c r="K59" i="4"/>
  <c r="H59" i="4"/>
  <c r="I59" i="4"/>
  <c r="F57" i="4" l="1"/>
  <c r="L58" i="4"/>
  <c r="J58" i="4"/>
  <c r="H58" i="4"/>
  <c r="G58" i="4"/>
  <c r="I58" i="4"/>
  <c r="K58" i="4"/>
  <c r="F56" i="4" l="1"/>
  <c r="L57" i="4"/>
  <c r="J57" i="4"/>
  <c r="K57" i="4"/>
  <c r="H57" i="4"/>
  <c r="I57" i="4"/>
  <c r="G57" i="4"/>
  <c r="F55" i="4" l="1"/>
  <c r="L56" i="4"/>
  <c r="J56" i="4"/>
  <c r="H56" i="4"/>
  <c r="K56" i="4"/>
  <c r="G56" i="4"/>
  <c r="I56" i="4"/>
  <c r="F54" i="4" l="1"/>
  <c r="L55" i="4"/>
  <c r="J55" i="4"/>
  <c r="H55" i="4"/>
  <c r="I55" i="4"/>
  <c r="K55" i="4"/>
  <c r="G55" i="4"/>
  <c r="F53" i="4" l="1"/>
  <c r="L54" i="4"/>
  <c r="J54" i="4"/>
  <c r="I54" i="4"/>
  <c r="H54" i="4"/>
  <c r="K54" i="4"/>
  <c r="G54" i="4"/>
  <c r="F52" i="4" l="1"/>
  <c r="J53" i="4"/>
  <c r="L53" i="4"/>
  <c r="K53" i="4"/>
  <c r="G53" i="4"/>
  <c r="I53" i="4"/>
  <c r="H53" i="4"/>
  <c r="F51" i="4" l="1"/>
  <c r="L52" i="4"/>
  <c r="J52" i="4"/>
  <c r="G52" i="4"/>
  <c r="I52" i="4"/>
  <c r="H52" i="4"/>
  <c r="K52" i="4"/>
  <c r="F50" i="4" l="1"/>
  <c r="L51" i="4"/>
  <c r="J51" i="4"/>
  <c r="I51" i="4"/>
  <c r="K51" i="4"/>
  <c r="G51" i="4"/>
  <c r="H51" i="4"/>
  <c r="F49" i="4" l="1"/>
  <c r="L50" i="4"/>
  <c r="J50" i="4"/>
  <c r="K50" i="4"/>
  <c r="H50" i="4"/>
  <c r="G50" i="4"/>
  <c r="I50" i="4"/>
  <c r="F48" i="4" l="1"/>
  <c r="L49" i="4"/>
  <c r="J49" i="4"/>
  <c r="K49" i="4"/>
  <c r="H49" i="4"/>
  <c r="G49" i="4"/>
  <c r="I49" i="4"/>
  <c r="F47" i="4" l="1"/>
  <c r="L48" i="4"/>
  <c r="J48" i="4"/>
  <c r="G48" i="4"/>
  <c r="K48" i="4"/>
  <c r="I48" i="4"/>
  <c r="H48" i="4"/>
  <c r="F46" i="4" l="1"/>
  <c r="H47" i="4"/>
  <c r="G47" i="4"/>
  <c r="L47" i="4"/>
  <c r="K47" i="4"/>
  <c r="J47" i="4"/>
  <c r="I47" i="4"/>
  <c r="F45" i="4" l="1"/>
  <c r="L46" i="4"/>
  <c r="K46" i="4"/>
  <c r="J46" i="4"/>
  <c r="I46" i="4"/>
  <c r="H46" i="4"/>
  <c r="G46" i="4"/>
  <c r="F44" i="4" l="1"/>
  <c r="L45" i="4"/>
  <c r="K45" i="4"/>
  <c r="J45" i="4"/>
  <c r="I45" i="4"/>
  <c r="H45" i="4"/>
  <c r="G45" i="4"/>
  <c r="F43" i="4" l="1"/>
  <c r="H44" i="4"/>
  <c r="G44" i="4"/>
  <c r="I44" i="4"/>
  <c r="J44" i="4"/>
  <c r="L44" i="4"/>
  <c r="K44" i="4"/>
  <c r="F42" i="4" l="1"/>
  <c r="L43" i="4"/>
  <c r="K43" i="4"/>
  <c r="J43" i="4"/>
  <c r="I43" i="4"/>
  <c r="H43" i="4"/>
  <c r="G43" i="4"/>
  <c r="F41" i="4" l="1"/>
  <c r="L42" i="4"/>
  <c r="K42" i="4"/>
  <c r="J42" i="4"/>
  <c r="I42" i="4"/>
  <c r="H42" i="4"/>
  <c r="G42" i="4"/>
  <c r="F40" i="4" l="1"/>
  <c r="J41" i="4"/>
  <c r="I41" i="4"/>
  <c r="H41" i="4"/>
  <c r="G41" i="4"/>
  <c r="L41" i="4"/>
  <c r="K41" i="4"/>
  <c r="F39" i="4" l="1"/>
  <c r="L40" i="4"/>
  <c r="K40" i="4"/>
  <c r="J40" i="4"/>
  <c r="I40" i="4"/>
  <c r="H40" i="4"/>
  <c r="G40" i="4"/>
  <c r="F38" i="4" l="1"/>
  <c r="H39" i="4"/>
  <c r="G39" i="4"/>
  <c r="L39" i="4"/>
  <c r="K39" i="4"/>
  <c r="J39" i="4"/>
  <c r="I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H37" i="4"/>
  <c r="G37" i="4"/>
  <c r="F35" i="4" l="1"/>
  <c r="H36" i="4"/>
  <c r="G36" i="4"/>
  <c r="I36" i="4"/>
  <c r="L36" i="4"/>
  <c r="K36" i="4"/>
  <c r="J36" i="4"/>
  <c r="F34" i="4" l="1"/>
  <c r="L35" i="4"/>
  <c r="K35" i="4"/>
  <c r="J35" i="4"/>
  <c r="I35" i="4"/>
  <c r="H35" i="4"/>
  <c r="G35" i="4"/>
  <c r="F33" i="4" l="1"/>
  <c r="L34" i="4"/>
  <c r="K34" i="4"/>
  <c r="J34" i="4"/>
  <c r="I34" i="4"/>
  <c r="H34" i="4"/>
  <c r="G34" i="4"/>
  <c r="F32" i="4" l="1"/>
  <c r="J33" i="4"/>
  <c r="I33" i="4"/>
  <c r="H33" i="4"/>
  <c r="G33" i="4"/>
  <c r="K33" i="4"/>
  <c r="L33" i="4"/>
  <c r="F31" i="4" l="1"/>
  <c r="L32" i="4"/>
  <c r="K32" i="4"/>
  <c r="J32" i="4"/>
  <c r="I32" i="4"/>
  <c r="H32" i="4"/>
  <c r="G32" i="4"/>
  <c r="F30" i="4" l="1"/>
  <c r="L31" i="4"/>
  <c r="H31" i="4"/>
  <c r="K31" i="4"/>
  <c r="J31" i="4"/>
  <c r="I31" i="4"/>
  <c r="G31" i="4"/>
  <c r="F29" i="4" l="1"/>
  <c r="L30" i="4"/>
  <c r="K30" i="4"/>
  <c r="J30" i="4"/>
  <c r="I30" i="4"/>
  <c r="H30" i="4"/>
  <c r="G30" i="4"/>
  <c r="F28" i="4" l="1"/>
  <c r="L29" i="4"/>
  <c r="K29" i="4"/>
  <c r="J29" i="4"/>
  <c r="I29" i="4"/>
  <c r="H29" i="4"/>
  <c r="G29" i="4"/>
  <c r="F27" i="4" l="1"/>
  <c r="H28" i="4"/>
  <c r="G28" i="4"/>
  <c r="J28" i="4"/>
  <c r="I28" i="4"/>
  <c r="L28" i="4"/>
  <c r="K28" i="4"/>
  <c r="F26" i="4" l="1"/>
  <c r="L27" i="4"/>
  <c r="K27" i="4"/>
  <c r="J27" i="4"/>
  <c r="I27" i="4"/>
  <c r="H27" i="4"/>
  <c r="G27" i="4"/>
  <c r="F25" i="4" l="1"/>
  <c r="L26" i="4"/>
  <c r="K26" i="4"/>
  <c r="J26" i="4"/>
  <c r="I26" i="4"/>
  <c r="H26" i="4"/>
  <c r="G26" i="4"/>
  <c r="F24" i="4" l="1"/>
  <c r="J25" i="4"/>
  <c r="I25" i="4"/>
  <c r="H25" i="4"/>
  <c r="G25" i="4"/>
  <c r="L25" i="4"/>
  <c r="K25" i="4"/>
  <c r="F23" i="4" l="1"/>
  <c r="L24" i="4"/>
  <c r="K24" i="4"/>
  <c r="J24" i="4"/>
  <c r="I24" i="4"/>
  <c r="H24" i="4"/>
  <c r="G24" i="4"/>
  <c r="F22" i="4" l="1"/>
  <c r="L23" i="4"/>
  <c r="G23" i="4"/>
  <c r="K23" i="4"/>
  <c r="J23" i="4"/>
  <c r="I23" i="4"/>
  <c r="H23" i="4"/>
  <c r="F21" i="4" l="1"/>
  <c r="L22" i="4"/>
  <c r="K22" i="4"/>
  <c r="J22" i="4"/>
  <c r="I22" i="4"/>
  <c r="H22" i="4"/>
  <c r="G22" i="4"/>
  <c r="F20" i="4" l="1"/>
  <c r="L21" i="4"/>
  <c r="K21" i="4"/>
  <c r="J21" i="4"/>
  <c r="I21" i="4"/>
  <c r="H21" i="4"/>
  <c r="G21" i="4"/>
  <c r="H20" i="4" l="1"/>
  <c r="G20" i="4"/>
  <c r="J20" i="4"/>
  <c r="I20" i="4"/>
  <c r="L20" i="4"/>
  <c r="K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<sst xmlns="http://schemas.openxmlformats.org/spreadsheetml/2006/main" count="203" uniqueCount="111">
  <si>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</si>
  <si>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</si>
  <si>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</si>
  <si>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</si>
  <si>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</si>
  <si>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</si>
  <si>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</si>
  <si>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</si>
  <si>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</si>
  <si>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</si>
  <si>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</si>
  <si>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</si>
  <si>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</si>
  <si>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</si>
  <si>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</si>
  <si>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</si>
  <si>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</si>
  <si>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</si>
  <si>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</si>
  <si>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</si>
  <si>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</si>
  <si>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</si>
  <si>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</si>
  <si>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</si>
  <si>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</si>
  <si>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</si>
  <si>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</si>
  <si>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</si>
  <si>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</si>
  <si>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</si>
  <si>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</si>
  <si>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</si>
  <si>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</si>
  <si>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</si>
  <si>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</si>
  <si>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</si>
  <si>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</si>
  <si>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</si>
  <si>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</si>
  <si>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</si>
  <si>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</si>
  <si>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</si>
  <si>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</si>
  <si>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</si>
  <si>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</si>
  <si>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</si>
  <si>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</si>
  <si>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</si>
  <si>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</si>
  <si>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</si>
  <si>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</si>
  <si>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</si>
  <si>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</si>
  <si>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</si>
  <si>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</si>
  <si>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</si>
  <si>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</si>
  <si>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</si>
  <si>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</si>
  <si>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</si>
  <si>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</si>
  <si>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</si>
  <si>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</si>
  <si>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</si>
  <si>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</si>
  <si>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</si>
  <si>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</si>
  <si>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</si>
  <si>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</si>
  <si>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</si>
  <si>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</si>
  <si>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</si>
  <si>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</si>
  <si>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</si>
  <si>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</si>
  <si>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</si>
  <si>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</si>
  <si>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</si>
  <si>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</si>
  <si>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</si>
  <si>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</si>
  <si>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</si>
  <si>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</si>
  <si>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</si>
  <si>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</si>
  <si>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</si>
  <si>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</si>
  <si>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</si>
  <si>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</si>
  <si>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</si>
  <si>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RME-indeks</t>
  </si>
  <si>
    <t>Kurs</t>
  </si>
  <si>
    <t>Vægt med RME, indeks februar 2018</t>
  </si>
  <si>
    <t>Udvikling</t>
  </si>
  <si>
    <t>Vægte</t>
  </si>
  <si>
    <t>Input til delindeks</t>
  </si>
  <si>
    <t>Input til brændstofsdelindeks</t>
  </si>
  <si>
    <t>Baseværdi</t>
  </si>
  <si>
    <t>SEK/DKK til RME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</si>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</sst>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7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6" xfId="4" applyNumberFormat="1" applyFont="1" applyBorder="1">
      <protection locked="0"/>
    </xf>
    <xf numFmtId="165" fontId="15" fillId="5" borderId="16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7" xfId="5" applyNumberFormat="1" applyFont="1" applyBorder="1"/>
    <xf numFmtId="164" fontId="8" fillId="2" borderId="17" xfId="0" applyNumberFormat="1" applyFont="1" applyBorder="1"/>
    <xf numFmtId="164" fontId="16" fillId="2" borderId="0" xfId="5" applyNumberFormat="1" applyFont="1" applyBorder="1"/>
    <xf numFmtId="165" fontId="8" fillId="2" borderId="18" xfId="0" applyNumberFormat="1" applyFont="1" applyBorder="1"/>
    <xf numFmtId="165" fontId="8" fillId="2" borderId="19" xfId="0" applyNumberFormat="1" applyFont="1" applyBorder="1"/>
    <xf numFmtId="165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5" fontId="8" fillId="2" borderId="13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165" fontId="8" fillId="2" borderId="14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65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02" t="s">
        <v>3</v>
      </c>
      <c r="G19" s="112" t="s">
        <v>84</v>
      </c>
      <c r="H19" s="112" t="s">
        <v>10</v>
      </c>
      <c r="I19" s="112" t="s">
        <v>11</v>
      </c>
      <c r="J19" s="112" t="s">
        <v>12</v>
      </c>
      <c r="K19" s="112" t="s">
        <v>1</v>
      </c>
      <c r="L19" s="113" t="s">
        <v>4</v>
      </c>
      <c r="M19" s="83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44743</v>
      </c>
      <c r="G20" s="114">
        <f>INDEX('Omkostningsindeks og vægte'!G$20:G$445,MATCH($F20,'Omkostningsindeks og vægte'!$F$20:$F$445,0))</f>
        <v>147.37359000000001</v>
      </c>
      <c r="H20" s="114">
        <f>INDEX('Omkostningsindeks og vægte'!H$20:H$445,MATCH($F20,'Omkostningsindeks og vægte'!$F$20:$F$445,0))</f>
        <v>147.93286573146295</v>
      </c>
      <c r="I20" s="114">
        <f>INDEX('Omkostningsindeks og vægte'!I$20:I$445,MATCH($F20,'Omkostningsindeks og vægte'!$F$20:$F$445,0))</f>
        <v>117.42157172384664</v>
      </c>
      <c r="J20" s="114">
        <f>INDEX('Omkostningsindeks og vægte'!J$20:J$445,MATCH($F20,'Omkostningsindeks og vægte'!$F$20:$F$445,0))</f>
        <v>1.84</v>
      </c>
      <c r="K20" s="114">
        <f>INDEX('Omkostningsindeks og vægte'!K$20:K$445,MATCH($F20,'Omkostningsindeks og vægte'!$F$20:$F$445,0))</f>
        <v>549.1</v>
      </c>
      <c r="L20" s="115">
        <f>INDEX('Omkostningsindeks og vægte'!L$20:L$445,MATCH($F20,'Omkostningsindeks og vægte'!$F$20:$F$445,0))</f>
        <v>170.26115480690299</v>
      </c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44774</v>
      </c>
      <c r="G21" s="114">
        <f>INDEX('Omkostningsindeks og vægte'!G$20:G$445,MATCH($F21,'Omkostningsindeks og vægte'!$F$20:$F$445,0))</f>
        <v>147.37359000000001</v>
      </c>
      <c r="H21" s="114">
        <f>INDEX('Omkostningsindeks og vægte'!H$20:H$445,MATCH($F21,'Omkostningsindeks og vægte'!$F$20:$F$445,0))</f>
        <v>149.11422845691382</v>
      </c>
      <c r="I21" s="114">
        <f>INDEX('Omkostningsindeks og vægte'!I$20:I$445,MATCH($F21,'Omkostningsindeks og vægte'!$F$20:$F$445,0))</f>
        <v>117.92726324720516</v>
      </c>
      <c r="J21" s="114">
        <f>INDEX('Omkostningsindeks og vægte'!J$20:J$445,MATCH($F21,'Omkostningsindeks og vægte'!$F$20:$F$445,0))</f>
        <v>2.0699999999999998</v>
      </c>
      <c r="K21" s="114">
        <f>INDEX('Omkostningsindeks og vægte'!K$20:K$445,MATCH($F21,'Omkostningsindeks og vægte'!$F$20:$F$445,0))</f>
        <v>507.71667409934071</v>
      </c>
      <c r="L21" s="115">
        <f>INDEX('Omkostningsindeks og vægte'!L$20:L$445,MATCH($F21,'Omkostningsindeks og vægte'!$F$20:$F$445,0))</f>
        <v>165.75268505629811</v>
      </c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44805</v>
      </c>
      <c r="G22" s="114">
        <f>INDEX('Omkostningsindeks og vægte'!G$20:G$445,MATCH($F22,'Omkostningsindeks og vægte'!$F$20:$F$445,0))</f>
        <v>147.37359000000001</v>
      </c>
      <c r="H22" s="114">
        <f>INDEX('Omkostningsindeks og vægte'!H$20:H$445,MATCH($F22,'Omkostningsindeks og vægte'!$F$20:$F$445,0))</f>
        <v>150.82064128256513</v>
      </c>
      <c r="I22" s="114">
        <f>INDEX('Omkostningsindeks og vægte'!I$20:I$445,MATCH($F22,'Omkostningsindeks og vægte'!$F$20:$F$445,0))</f>
        <v>119.0397845985939</v>
      </c>
      <c r="J22" s="114">
        <f>INDEX('Omkostningsindeks og vægte'!J$20:J$445,MATCH($F22,'Omkostningsindeks og vægte'!$F$20:$F$445,0))</f>
        <v>1.9</v>
      </c>
      <c r="K22" s="114">
        <f>INDEX('Omkostningsindeks og vægte'!K$20:K$445,MATCH($F22,'Omkostningsindeks og vægte'!$F$20:$F$445,0))</f>
        <v>485.68783664417344</v>
      </c>
      <c r="L22" s="115">
        <f>INDEX('Omkostningsindeks og vægte'!L$20:L$445,MATCH($F22,'Omkostningsindeks og vægte'!$F$20:$F$445,0))</f>
        <v>163.13792252591062</v>
      </c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44835</v>
      </c>
      <c r="G23" s="114">
        <f>INDEX('Omkostningsindeks og vægte'!G$20:G$445,MATCH($F23,'Omkostningsindeks og vægte'!$F$20:$F$445,0))</f>
        <v>148.68671999999998</v>
      </c>
      <c r="H23" s="114">
        <f>INDEX('Omkostningsindeks og vægte'!H$20:H$445,MATCH($F23,'Omkostningsindeks og vægte'!$F$20:$F$445,0))</f>
        <v>150.82064128256513</v>
      </c>
      <c r="I23" s="114">
        <f>INDEX('Omkostningsindeks og vægte'!I$20:I$445,MATCH($F23,'Omkostningsindeks og vægte'!$F$20:$F$445,0))</f>
        <v>119.74775273129582</v>
      </c>
      <c r="J23" s="114">
        <f>INDEX('Omkostningsindeks og vægte'!J$20:J$445,MATCH($F23,'Omkostningsindeks og vægte'!$F$20:$F$445,0))</f>
        <v>2.52</v>
      </c>
      <c r="K23" s="114">
        <f>INDEX('Omkostningsindeks og vægte'!K$20:K$445,MATCH($F23,'Omkostningsindeks og vægte'!$F$20:$F$445,0))</f>
        <v>429.1</v>
      </c>
      <c r="L23" s="115">
        <f>INDEX('Omkostningsindeks og vægte'!L$20:L$445,MATCH($F23,'Omkostningsindeks og vægte'!$F$20:$F$445,0))</f>
        <v>157.97241120860514</v>
      </c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44866</v>
      </c>
      <c r="G24" s="114">
        <f>INDEX('Omkostningsindeks og vægte'!G$20:G$445,MATCH($F24,'Omkostningsindeks og vægte'!$F$20:$F$445,0))</f>
        <v>148.68671999999998</v>
      </c>
      <c r="H24" s="114">
        <f>INDEX('Omkostningsindeks og vægte'!H$20:H$445,MATCH($F24,'Omkostningsindeks og vægte'!$F$20:$F$445,0))</f>
        <v>152.78957915831666</v>
      </c>
      <c r="I24" s="114">
        <f>INDEX('Omkostningsindeks og vægte'!I$20:I$445,MATCH($F24,'Omkostningsindeks og vægte'!$F$20:$F$445,0))</f>
        <v>119.84889103596751</v>
      </c>
      <c r="J24" s="114">
        <f>INDEX('Omkostningsindeks og vægte'!J$20:J$445,MATCH($F24,'Omkostningsindeks og vægte'!$F$20:$F$445,0))</f>
        <v>3.22</v>
      </c>
      <c r="K24" s="114">
        <f>INDEX('Omkostningsindeks og vægte'!K$20:K$445,MATCH($F24,'Omkostningsindeks og vægte'!$F$20:$F$445,0))</f>
        <v>364.5</v>
      </c>
      <c r="L24" s="115">
        <f>INDEX('Omkostningsindeks og vægte'!L$20:L$445,MATCH($F24,'Omkostningsindeks og vægte'!$F$20:$F$445,0))</f>
        <v>151.30821131226534</v>
      </c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44896</v>
      </c>
      <c r="G25" s="114">
        <f>INDEX('Omkostningsindeks og vægte'!G$20:G$445,MATCH($F25,'Omkostningsindeks og vægte'!$F$20:$F$445,0))</f>
        <v>148.68671999999998</v>
      </c>
      <c r="H25" s="114">
        <f>INDEX('Omkostningsindeks og vægte'!H$20:H$445,MATCH($F25,'Omkostningsindeks og vægte'!$F$20:$F$445,0))</f>
        <v>154.36472945891785</v>
      </c>
      <c r="I25" s="114">
        <f>INDEX('Omkostningsindeks og vægte'!I$20:I$445,MATCH($F25,'Omkostningsindeks og vægte'!$F$20:$F$445,0))</f>
        <v>121.97279543407326</v>
      </c>
      <c r="J25" s="114">
        <f>INDEX('Omkostningsindeks og vægte'!J$20:J$445,MATCH($F25,'Omkostningsindeks og vægte'!$F$20:$F$445,0))</f>
        <v>3.06</v>
      </c>
      <c r="K25" s="114">
        <f>INDEX('Omkostningsindeks og vægte'!K$20:K$445,MATCH($F25,'Omkostningsindeks og vægte'!$F$20:$F$445,0))</f>
        <v>371.9</v>
      </c>
      <c r="L25" s="115">
        <f>INDEX('Omkostningsindeks og vægte'!L$20:L$445,MATCH($F25,'Omkostningsindeks og vægte'!$F$20:$F$445,0))</f>
        <v>152.29433365277629</v>
      </c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44927</v>
      </c>
      <c r="G26" s="114">
        <f>INDEX('Omkostningsindeks og vægte'!G$20:G$445,MATCH($F26,'Omkostningsindeks og vægte'!$F$20:$F$445,0))</f>
        <v>149.69681999999997</v>
      </c>
      <c r="H26" s="114">
        <f>INDEX('Omkostningsindeks og vægte'!H$20:H$445,MATCH($F26,'Omkostningsindeks og vægte'!$F$20:$F$445,0))</f>
        <v>153.05210420841684</v>
      </c>
      <c r="I26" s="114">
        <f>INDEX('Omkostningsindeks og vægte'!I$20:I$445,MATCH($F26,'Omkostningsindeks og vægte'!$F$20:$F$445,0))</f>
        <v>122.27621034808837</v>
      </c>
      <c r="J26" s="114">
        <f>INDEX('Omkostningsindeks og vægte'!J$20:J$445,MATCH($F26,'Omkostningsindeks og vægte'!$F$20:$F$445,0))</f>
        <v>2.86</v>
      </c>
      <c r="K26" s="114">
        <f>INDEX('Omkostningsindeks og vægte'!K$20:K$445,MATCH($F26,'Omkostningsindeks og vægte'!$F$20:$F$445,0))</f>
        <v>349.8</v>
      </c>
      <c r="L26" s="115">
        <f>INDEX('Omkostningsindeks og vægte'!L$20:L$445,MATCH($F26,'Omkostningsindeks og vægte'!$F$20:$F$445,0))</f>
        <v>149.90714697709276</v>
      </c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44958</v>
      </c>
      <c r="G27" s="114">
        <f>INDEX('Omkostningsindeks og vægte'!G$20:G$445,MATCH($F27,'Omkostningsindeks og vægte'!$F$20:$F$445,0))</f>
        <v>149.69681999999997</v>
      </c>
      <c r="H27" s="114">
        <f>INDEX('Omkostningsindeks og vægte'!H$20:H$445,MATCH($F27,'Omkostningsindeks og vægte'!$F$20:$F$445,0))</f>
        <v>152.13326653306615</v>
      </c>
      <c r="I27" s="114">
        <f>INDEX('Omkostningsindeks og vægte'!I$20:I$445,MATCH($F27,'Omkostningsindeks og vægte'!$F$20:$F$445,0))</f>
        <v>122.37734865276008</v>
      </c>
      <c r="J27" s="114">
        <f>INDEX('Omkostningsindeks og vægte'!J$20:J$445,MATCH($F27,'Omkostningsindeks og vægte'!$F$20:$F$445,0))</f>
        <v>3.33</v>
      </c>
      <c r="K27" s="114">
        <f>INDEX('Omkostningsindeks og vægte'!K$20:K$445,MATCH($F27,'Omkostningsindeks og vægte'!$F$20:$F$445,0))</f>
        <v>304.89999999999998</v>
      </c>
      <c r="L27" s="115">
        <f>INDEX('Omkostningsindeks og vægte'!L$20:L$445,MATCH($F27,'Omkostningsindeks og vægte'!$F$20:$F$445,0))</f>
        <v>145.0988579140998</v>
      </c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44986</v>
      </c>
      <c r="G28" s="114">
        <f>INDEX('Omkostningsindeks og vægte'!G$20:G$445,MATCH($F28,'Omkostningsindeks og vægte'!$F$20:$F$445,0))</f>
        <v>149.69681999999997</v>
      </c>
      <c r="H28" s="114">
        <f>INDEX('Omkostningsindeks og vægte'!H$20:H$445,MATCH($F28,'Omkostningsindeks og vægte'!$F$20:$F$445,0))</f>
        <v>152.78957915831666</v>
      </c>
      <c r="I28" s="114">
        <f>INDEX('Omkostningsindeks og vægte'!I$20:I$445,MATCH($F28,'Omkostningsindeks og vægte'!$F$20:$F$445,0))</f>
        <v>124.09669983217903</v>
      </c>
      <c r="J28" s="114">
        <f>INDEX('Omkostningsindeks og vægte'!J$20:J$445,MATCH($F28,'Omkostningsindeks og vægte'!$F$20:$F$445,0))</f>
        <v>3.26</v>
      </c>
      <c r="K28" s="114">
        <f>INDEX('Omkostningsindeks og vægte'!K$20:K$445,MATCH($F28,'Omkostningsindeks og vægte'!$F$20:$F$445,0))</f>
        <v>291.5</v>
      </c>
      <c r="L28" s="115">
        <f>INDEX('Omkostningsindeks og vægte'!L$20:L$445,MATCH($F28,'Omkostningsindeks og vægte'!$F$20:$F$445,0))</f>
        <v>143.62076888888376</v>
      </c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45017</v>
      </c>
      <c r="G29" s="114">
        <f>INDEX('Omkostningsindeks og vægte'!G$20:G$445,MATCH($F29,'Omkostningsindeks og vægte'!$F$20:$F$445,0))</f>
        <v>150.90894</v>
      </c>
      <c r="H29" s="114">
        <f>INDEX('Omkostningsindeks og vægte'!H$20:H$445,MATCH($F29,'Omkostningsindeks og vægte'!$F$20:$F$445,0))</f>
        <v>154.23346693386776</v>
      </c>
      <c r="I29" s="114">
        <f>INDEX('Omkostningsindeks og vægte'!I$20:I$445,MATCH($F29,'Omkostningsindeks og vægte'!$F$20:$F$445,0))</f>
        <v>123.69214661349221</v>
      </c>
      <c r="J29" s="114">
        <f>INDEX('Omkostningsindeks og vægte'!J$20:J$445,MATCH($F29,'Omkostningsindeks og vægte'!$F$20:$F$445,0))</f>
        <v>3.58</v>
      </c>
      <c r="K29" s="114">
        <f>INDEX('Omkostningsindeks og vægte'!K$20:K$445,MATCH($F29,'Omkostningsindeks og vægte'!$F$20:$F$445,0))</f>
        <v>287.2</v>
      </c>
      <c r="L29" s="115">
        <f>INDEX('Omkostningsindeks og vægte'!L$20:L$445,MATCH($F29,'Omkostningsindeks og vægte'!$F$20:$F$445,0))</f>
        <v>144.2434829508374</v>
      </c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45047</v>
      </c>
      <c r="G30" s="114">
        <f>INDEX('Omkostningsindeks og vægte'!G$20:G$445,MATCH($F30,'Omkostningsindeks og vægte'!$F$20:$F$445,0))</f>
        <v>150.90894</v>
      </c>
      <c r="H30" s="114">
        <f>INDEX('Omkostningsindeks og vægte'!H$20:H$445,MATCH($F30,'Omkostningsindeks og vægte'!$F$20:$F$445,0))</f>
        <v>153.97094188376755</v>
      </c>
      <c r="I30" s="114">
        <f>INDEX('Omkostningsindeks og vægte'!I$20:I$445,MATCH($F30,'Omkostningsindeks og vægte'!$F$20:$F$445,0))</f>
        <v>124.29897644152243</v>
      </c>
      <c r="J30" s="114">
        <f>INDEX('Omkostningsindeks og vægte'!J$20:J$445,MATCH($F30,'Omkostningsindeks og vægte'!$F$20:$F$445,0))</f>
        <v>3.32</v>
      </c>
      <c r="K30" s="114">
        <f>INDEX('Omkostningsindeks og vægte'!K$20:K$445,MATCH($F30,'Omkostningsindeks og vægte'!$F$20:$F$445,0))</f>
        <v>252.4</v>
      </c>
      <c r="L30" s="115">
        <f>INDEX('Omkostningsindeks og vægte'!L$20:L$445,MATCH($F30,'Omkostningsindeks og vægte'!$F$20:$F$445,0))</f>
        <v>139.81177723004694</v>
      </c>
      <c r="M30" s="83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45078</v>
      </c>
      <c r="G31" s="114">
        <f>INDEX('Omkostningsindeks og vægte'!G$20:G$445,MATCH($F31,'Omkostningsindeks og vægte'!$F$20:$F$445,0))</f>
        <v>150.90894</v>
      </c>
      <c r="H31" s="114">
        <f>INDEX('Omkostningsindeks og vægte'!H$20:H$445,MATCH($F31,'Omkostningsindeks og vægte'!$F$20:$F$445,0))</f>
        <v>154.36472945891785</v>
      </c>
      <c r="I31" s="114">
        <f>INDEX('Omkostningsindeks og vægte'!I$20:I$445,MATCH($F31,'Omkostningsindeks og vægte'!$F$20:$F$445,0))</f>
        <v>124.40011474619412</v>
      </c>
      <c r="J31" s="114">
        <f>INDEX('Omkostningsindeks og vægte'!J$20:J$445,MATCH($F31,'Omkostningsindeks og vægte'!$F$20:$F$445,0))</f>
        <v>3.35</v>
      </c>
      <c r="K31" s="114">
        <f>INDEX('Omkostningsindeks og vægte'!K$20:K$445,MATCH($F31,'Omkostningsindeks og vægte'!$F$20:$F$445,0))</f>
        <v>240.6</v>
      </c>
      <c r="L31" s="115">
        <f>INDEX('Omkostningsindeks og vægte'!L$20:L$445,MATCH($F31,'Omkostningsindeks og vægte'!$F$20:$F$445,0))</f>
        <v>138.48142300430177</v>
      </c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45108</v>
      </c>
      <c r="G32" s="114">
        <f>INDEX('Omkostningsindeks og vægte'!G$20:G$445,MATCH($F32,'Omkostningsindeks og vægte'!$F$20:$F$445,0))</f>
        <v>152.32308</v>
      </c>
      <c r="H32" s="114">
        <f>INDEX('Omkostningsindeks og vægte'!H$20:H$445,MATCH($F32,'Omkostningsindeks og vægte'!$F$20:$F$445,0))</f>
        <v>152.26452905811624</v>
      </c>
      <c r="I32" s="114">
        <f>INDEX('Omkostningsindeks og vægte'!I$20:I$445,MATCH($F32,'Omkostningsindeks og vægte'!$F$20:$F$445,0))</f>
        <v>124.09669983217903</v>
      </c>
      <c r="J32" s="114">
        <f>INDEX('Omkostningsindeks og vægte'!J$20:J$445,MATCH($F32,'Omkostningsindeks og vægte'!$F$20:$F$445,0))</f>
        <v>3.45</v>
      </c>
      <c r="K32" s="114">
        <f>INDEX('Omkostningsindeks og vægte'!K$20:K$445,MATCH($F32,'Omkostningsindeks og vægte'!$F$20:$F$445,0))</f>
        <v>217.7</v>
      </c>
      <c r="L32" s="115">
        <f>INDEX('Omkostningsindeks og vægte'!L$20:L$445,MATCH($F32,'Omkostningsindeks og vægte'!$F$20:$F$445,0))</f>
        <v>136.48865358304454</v>
      </c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45139</v>
      </c>
      <c r="G33" s="114">
        <f>INDEX('Omkostningsindeks og vægte'!G$20:G$445,MATCH($F33,'Omkostningsindeks og vægte'!$F$20:$F$445,0))</f>
        <v>152.32308</v>
      </c>
      <c r="H33" s="114">
        <f>INDEX('Omkostningsindeks og vægte'!H$20:H$445,MATCH($F33,'Omkostningsindeks og vægte'!$F$20:$F$445,0))</f>
        <v>152.78957915831666</v>
      </c>
      <c r="I33" s="114">
        <f>INDEX('Omkostningsindeks og vægte'!I$20:I$445,MATCH($F33,'Omkostningsindeks og vægte'!$F$20:$F$445,0))</f>
        <v>124.70352966020923</v>
      </c>
      <c r="J33" s="114">
        <f>INDEX('Omkostningsindeks og vægte'!J$20:J$445,MATCH($F33,'Omkostningsindeks og vægte'!$F$20:$F$445,0))</f>
        <v>3.69</v>
      </c>
      <c r="K33" s="114">
        <f>INDEX('Omkostningsindeks og vægte'!K$20:K$445,MATCH($F33,'Omkostningsindeks og vægte'!$F$20:$F$445,0))</f>
        <v>235</v>
      </c>
      <c r="L33" s="115">
        <f>INDEX('Omkostningsindeks og vægte'!L$20:L$445,MATCH($F33,'Omkostningsindeks og vægte'!$F$20:$F$445,0))</f>
        <v>138.94281029200616</v>
      </c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45170</v>
      </c>
      <c r="G34" s="114">
        <f>INDEX('Omkostningsindeks og vægte'!G$20:G$445,MATCH($F34,'Omkostningsindeks og vægte'!$F$20:$F$445,0))</f>
        <v>152.32308</v>
      </c>
      <c r="H34" s="114">
        <f>INDEX('Omkostningsindeks og vægte'!H$20:H$445,MATCH($F34,'Omkostningsindeks og vægte'!$F$20:$F$445,0))</f>
        <v>155.54609218436875</v>
      </c>
      <c r="I34" s="114">
        <f>INDEX('Omkostningsindeks og vægte'!I$20:I$445,MATCH($F34,'Omkostningsindeks og vægte'!$F$20:$F$445,0))</f>
        <v>126.01832762094135</v>
      </c>
      <c r="J34" s="114">
        <f>INDEX('Omkostningsindeks og vægte'!J$20:J$445,MATCH($F34,'Omkostningsindeks og vægte'!$F$20:$F$445,0))</f>
        <v>3.67</v>
      </c>
      <c r="K34" s="114">
        <f>INDEX('Omkostningsindeks og vægte'!K$20:K$445,MATCH($F34,'Omkostningsindeks og vægte'!$F$20:$F$445,0))</f>
        <v>261.39999999999998</v>
      </c>
      <c r="L34" s="115">
        <f>INDEX('Omkostningsindeks og vægte'!L$20:L$445,MATCH($F34,'Omkostningsindeks og vægte'!$F$20:$F$445,0))</f>
        <v>142.37359201235751</v>
      </c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45200</v>
      </c>
      <c r="G35" s="114">
        <f>INDEX('Omkostningsindeks og vægte'!G$20:G$445,MATCH($F35,'Omkostningsindeks og vægte'!$F$20:$F$445,0))</f>
        <v>153.13115999999999</v>
      </c>
      <c r="H35" s="114">
        <f>INDEX('Omkostningsindeks og vægte'!H$20:H$445,MATCH($F35,'Omkostningsindeks og vægte'!$F$20:$F$445,0))</f>
        <v>154.49599198396794</v>
      </c>
      <c r="I35" s="114">
        <f>INDEX('Omkostningsindeks og vægte'!I$20:I$445,MATCH($F35,'Omkostningsindeks og vægte'!$F$20:$F$445,0))</f>
        <v>125.71491270692627</v>
      </c>
      <c r="J35" s="114">
        <f>INDEX('Omkostningsindeks og vægte'!J$20:J$445,MATCH($F35,'Omkostningsindeks og vægte'!$F$20:$F$445,0))</f>
        <v>3.67</v>
      </c>
      <c r="K35" s="114">
        <f>INDEX('Omkostningsindeks og vægte'!K$20:K$445,MATCH($F35,'Omkostningsindeks og vægte'!$F$20:$F$445,0))</f>
        <v>251.3</v>
      </c>
      <c r="L35" s="115">
        <f>INDEX('Omkostningsindeks og vægte'!L$20:L$445,MATCH($F35,'Omkostningsindeks og vægte'!$F$20:$F$445,0))</f>
        <v>141.51674038539699</v>
      </c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45231</v>
      </c>
      <c r="G36" s="114">
        <f>INDEX('Omkostningsindeks og vægte'!G$20:G$445,MATCH($F36,'Omkostningsindeks og vægte'!$F$20:$F$445,0))</f>
        <v>153.13115999999999</v>
      </c>
      <c r="H36" s="114">
        <f>INDEX('Omkostningsindeks og vægte'!H$20:H$445,MATCH($F36,'Omkostningsindeks og vægte'!$F$20:$F$445,0))</f>
        <v>154.10220440881764</v>
      </c>
      <c r="I36" s="114">
        <f>INDEX('Omkostningsindeks og vægte'!I$20:I$445,MATCH($F36,'Omkostningsindeks og vægte'!$F$20:$F$445,0))</f>
        <v>125.41149779291115</v>
      </c>
      <c r="J36" s="114">
        <f>INDEX('Omkostningsindeks og vægte'!J$20:J$445,MATCH($F36,'Omkostningsindeks og vægte'!$F$20:$F$445,0))</f>
        <v>3.81</v>
      </c>
      <c r="K36" s="114">
        <f>INDEX('Omkostningsindeks og vægte'!K$20:K$445,MATCH($F36,'Omkostningsindeks og vægte'!$F$20:$F$445,0))</f>
        <v>254.9</v>
      </c>
      <c r="L36" s="115">
        <f>INDEX('Omkostningsindeks og vægte'!L$20:L$445,MATCH($F36,'Omkostningsindeks og vægte'!$F$20:$F$445,0))</f>
        <v>142.06594761277989</v>
      </c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45261</v>
      </c>
      <c r="G37" s="114">
        <f>INDEX('Omkostningsindeks og vægte'!G$20:G$445,MATCH($F37,'Omkostningsindeks og vægte'!$F$20:$F$445,0))</f>
        <v>153.13115999999999</v>
      </c>
      <c r="H37" s="114">
        <f>INDEX('Omkostningsindeks og vægte'!H$20:H$445,MATCH($F37,'Omkostningsindeks og vægte'!$F$20:$F$445,0))</f>
        <v>154.49599198396794</v>
      </c>
      <c r="I37" s="114">
        <f>INDEX('Omkostningsindeks og vægte'!I$20:I$445,MATCH($F37,'Omkostningsindeks og vægte'!$F$20:$F$445,0))</f>
        <v>125.31035948823946</v>
      </c>
      <c r="J37" s="114">
        <f>INDEX('Omkostningsindeks og vægte'!J$20:J$445,MATCH($F37,'Omkostningsindeks og vægte'!$F$20:$F$445,0))</f>
        <v>3.78</v>
      </c>
      <c r="K37" s="114">
        <f>INDEX('Omkostningsindeks og vægte'!K$20:K$445,MATCH($F37,'Omkostningsindeks og vægte'!$F$20:$F$445,0))</f>
        <v>276.60000000000002</v>
      </c>
      <c r="L37" s="115">
        <f>INDEX('Omkostningsindeks og vægte'!L$20:L$445,MATCH($F37,'Omkostningsindeks og vægte'!$F$20:$F$445,0))</f>
        <v>144.62942392685756</v>
      </c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45292</v>
      </c>
      <c r="G38" s="114">
        <f>INDEX('Omkostningsindeks og vægte'!G$20:G$445,MATCH($F38,'Omkostningsindeks og vægte'!$F$20:$F$445,0))</f>
        <v>155.05035000000001</v>
      </c>
      <c r="H38" s="114">
        <f>INDEX('Omkostningsindeks og vægte'!H$20:H$445,MATCH($F38,'Omkostningsindeks og vægte'!$F$20:$F$445,0))</f>
        <v>153.97094188376755</v>
      </c>
      <c r="I38" s="114">
        <f>INDEX('Omkostningsindeks og vægte'!I$20:I$445,MATCH($F38,'Omkostningsindeks og vægte'!$F$20:$F$445,0))</f>
        <v>125.2015771995201</v>
      </c>
      <c r="J38" s="114">
        <f>INDEX('Omkostningsindeks og vægte'!J$20:J$445,MATCH($F38,'Omkostningsindeks og vægte'!$F$20:$F$445,0))</f>
        <v>3.51</v>
      </c>
      <c r="K38" s="114">
        <f>INDEX('Omkostningsindeks og vægte'!K$20:K$445,MATCH($F38,'Omkostningsindeks og vægte'!$F$20:$F$445,0))</f>
        <v>255.9</v>
      </c>
      <c r="L38" s="115">
        <f>INDEX('Omkostningsindeks og vægte'!L$20:L$445,MATCH($F38,'Omkostningsindeks og vægte'!$F$20:$F$445,0))</f>
        <v>142.81188843108748</v>
      </c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45323</v>
      </c>
      <c r="G39" s="114">
        <f>INDEX('Omkostningsindeks og vægte'!G$20:G$445,MATCH($F39,'Omkostningsindeks og vægte'!$F$20:$F$445,0))</f>
        <v>155.05035000000001</v>
      </c>
      <c r="H39" s="114">
        <f>INDEX('Omkostningsindeks og vægte'!H$20:H$445,MATCH($F39,'Omkostningsindeks og vægte'!$F$20:$F$445,0))</f>
        <v>153.18336673346695</v>
      </c>
      <c r="I39" s="114">
        <f>INDEX('Omkostningsindeks og vægte'!I$20:I$445,MATCH($F39,'Omkostningsindeks og vægte'!$F$20:$F$445,0))</f>
        <v>124.99882160891359</v>
      </c>
      <c r="J39" s="114">
        <f>INDEX('Omkostningsindeks og vægte'!J$20:J$445,MATCH($F39,'Omkostningsindeks og vægte'!$F$20:$F$445,0))</f>
        <v>3.18</v>
      </c>
      <c r="K39" s="114">
        <f>INDEX('Omkostningsindeks og vægte'!K$20:K$445,MATCH($F39,'Omkostningsindeks og vægte'!$F$20:$F$445,0))</f>
        <v>240.3</v>
      </c>
      <c r="L39" s="115">
        <f>INDEX('Omkostningsindeks og vægte'!L$20:L$445,MATCH($F39,'Omkostningsindeks og vægte'!$F$20:$F$445,0))</f>
        <v>140.4663075744017</v>
      </c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45352</v>
      </c>
      <c r="G40" s="114">
        <f>INDEX('Omkostningsindeks og vægte'!G$20:G$445,MATCH($F40,'Omkostningsindeks og vægte'!$F$20:$F$445,0))</f>
        <v>155.05035000000001</v>
      </c>
      <c r="H40" s="114">
        <f>INDEX('Omkostningsindeks og vægte'!H$20:H$445,MATCH($F40,'Omkostningsindeks og vægte'!$F$20:$F$445,0))</f>
        <v>154.62725450901803</v>
      </c>
      <c r="I40" s="114">
        <f>INDEX('Omkostningsindeks og vægte'!I$20:I$445,MATCH($F40,'Omkostningsindeks og vægte'!$F$20:$F$445,0))</f>
        <v>123.98504365588104</v>
      </c>
      <c r="J40" s="114">
        <f>INDEX('Omkostningsindeks og vægte'!J$20:J$445,MATCH($F40,'Omkostningsindeks og vægte'!$F$20:$F$445,0))</f>
        <v>3.23</v>
      </c>
      <c r="K40" s="114">
        <f>INDEX('Omkostningsindeks og vægte'!K$20:K$445,MATCH($F40,'Omkostningsindeks og vægte'!$F$20:$F$445,0))</f>
        <v>229</v>
      </c>
      <c r="L40" s="115">
        <f>INDEX('Omkostningsindeks og vægte'!L$20:L$445,MATCH($F40,'Omkostningsindeks og vægte'!$F$20:$F$445,0))</f>
        <v>139.1900071030239</v>
      </c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45383</v>
      </c>
      <c r="G41" s="114">
        <f>INDEX('Omkostningsindeks og vægte'!G$20:G$445,MATCH($F41,'Omkostningsindeks og vægte'!$F$20:$F$445,0))</f>
        <v>156.36348000000001</v>
      </c>
      <c r="H41" s="114">
        <f>INDEX('Omkostningsindeks og vægte'!H$20:H$445,MATCH($F41,'Omkostningsindeks og vægte'!$F$20:$F$445,0))</f>
        <v>155.41482965931866</v>
      </c>
      <c r="I41" s="114">
        <f>INDEX('Omkostningsindeks og vægte'!I$20:I$445,MATCH($F41,'Omkostningsindeks og vægte'!$F$20:$F$445,0))</f>
        <v>124.28917704179081</v>
      </c>
      <c r="J41" s="114">
        <f>INDEX('Omkostningsindeks og vægte'!J$20:J$445,MATCH($F41,'Omkostningsindeks og vægte'!$F$20:$F$445,0))</f>
        <v>3.38</v>
      </c>
      <c r="K41" s="114">
        <f>INDEX('Omkostningsindeks og vægte'!K$20:K$445,MATCH($F41,'Omkostningsindeks og vægte'!$F$20:$F$445,0))</f>
        <v>230.9</v>
      </c>
      <c r="L41" s="115">
        <f>INDEX('Omkostningsindeks og vægte'!L$20:L$445,MATCH($F41,'Omkostningsindeks og vægte'!$F$20:$F$445,0))</f>
        <v>140.41310317234257</v>
      </c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45413</v>
      </c>
      <c r="G42" s="114">
        <f>INDEX('Omkostningsindeks og vægte'!G$20:G$445,MATCH($F42,'Omkostningsindeks og vægte'!$F$20:$F$445,0))</f>
        <v>156.36348000000001</v>
      </c>
      <c r="H42" s="114">
        <f>INDEX('Omkostningsindeks og vægte'!H$20:H$445,MATCH($F42,'Omkostningsindeks og vægte'!$F$20:$F$445,0))</f>
        <v>155.41482965931866</v>
      </c>
      <c r="I42" s="114">
        <f>INDEX('Omkostningsindeks og vægte'!I$20:I$445,MATCH($F42,'Omkostningsindeks og vægte'!$F$20:$F$445,0))</f>
        <v>123.88366586057779</v>
      </c>
      <c r="J42" s="114">
        <f>INDEX('Omkostningsindeks og vægte'!J$20:J$445,MATCH($F42,'Omkostningsindeks og vægte'!$F$20:$F$445,0))</f>
        <v>3.39</v>
      </c>
      <c r="K42" s="114">
        <f>INDEX('Omkostningsindeks og vægte'!K$20:K$445,MATCH($F42,'Omkostningsindeks og vægte'!$F$20:$F$445,0))</f>
        <v>245.7</v>
      </c>
      <c r="L42" s="115">
        <f>INDEX('Omkostningsindeks og vægte'!L$20:L$445,MATCH($F42,'Omkostningsindeks og vægte'!$F$20:$F$445,0))</f>
        <v>142.15000055028113</v>
      </c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45444</v>
      </c>
      <c r="G43" s="114">
        <f>INDEX('Omkostningsindeks og vægte'!G$20:G$445,MATCH($F43,'Omkostningsindeks og vægte'!$F$20:$F$445,0))</f>
        <v>156.36348000000001</v>
      </c>
      <c r="H43" s="114">
        <f>INDEX('Omkostningsindeks og vægte'!H$20:H$445,MATCH($F43,'Omkostningsindeks og vægte'!$F$20:$F$445,0))</f>
        <v>155.54609218436875</v>
      </c>
      <c r="I43" s="114">
        <f>INDEX('Omkostningsindeks og vægte'!I$20:I$445,MATCH($F43,'Omkostningsindeks og vægte'!$F$20:$F$445,0))</f>
        <v>124.39055483709407</v>
      </c>
      <c r="J43" s="114">
        <f>INDEX('Omkostningsindeks og vægte'!J$20:J$445,MATCH($F43,'Omkostningsindeks og vægte'!$F$20:$F$445,0))</f>
        <v>3.43</v>
      </c>
      <c r="K43" s="114">
        <f>INDEX('Omkostningsindeks og vægte'!K$20:K$445,MATCH($F43,'Omkostningsindeks og vægte'!$F$20:$F$445,0))</f>
        <v>256.39999999999998</v>
      </c>
      <c r="L43" s="115">
        <f>INDEX('Omkostningsindeks og vægte'!L$20:L$445,MATCH($F43,'Omkostningsindeks og vægte'!$F$20:$F$445,0))</f>
        <v>143.53019881652432</v>
      </c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45474</v>
      </c>
      <c r="G44" s="114">
        <f>INDEX('Omkostningsindeks og vægte'!G$20:G$445,MATCH($F44,'Omkostningsindeks og vægte'!$F$20:$F$445,0))</f>
        <v>157.67660999999998</v>
      </c>
      <c r="H44" s="114">
        <f>INDEX('Omkostningsindeks og vægte'!H$20:H$445,MATCH($F44,'Omkostningsindeks og vægte'!$F$20:$F$445,0))</f>
        <v>155.54609218436875</v>
      </c>
      <c r="I44" s="114">
        <f>INDEX('Omkostningsindeks og vægte'!I$20:I$445,MATCH($F44,'Omkostningsindeks og vægte'!$F$20:$F$445,0))</f>
        <v>124.89744381361034</v>
      </c>
      <c r="J44" s="114">
        <f>INDEX('Omkostningsindeks og vægte'!J$20:J$445,MATCH($F44,'Omkostningsindeks og vægte'!$F$20:$F$445,0))</f>
        <v>3.49</v>
      </c>
      <c r="K44" s="114">
        <f>INDEX('Omkostningsindeks og vægte'!K$20:K$445,MATCH($F44,'Omkostningsindeks og vægte'!$F$20:$F$445,0))</f>
        <v>267.89999999999998</v>
      </c>
      <c r="L44" s="115">
        <f>INDEX('Omkostningsindeks og vægte'!L$20:L$445,MATCH($F44,'Omkostningsindeks og vægte'!$F$20:$F$445,0))</f>
        <v>145.74718682192844</v>
      </c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45505</v>
      </c>
      <c r="G45" s="114">
        <f>INDEX('Omkostningsindeks og vægte'!G$20:G$445,MATCH($F45,'Omkostningsindeks og vægte'!$F$20:$F$445,0))</f>
        <v>157.67660999999998</v>
      </c>
      <c r="H45" s="114">
        <f>INDEX('Omkostningsindeks og vægte'!H$20:H$445,MATCH($F45,'Omkostningsindeks og vægte'!$F$20:$F$445,0))</f>
        <v>155.54609218436875</v>
      </c>
      <c r="I45" s="114">
        <f>INDEX('Omkostningsindeks og vægte'!I$20:I$445,MATCH($F45,'Omkostningsindeks og vægte'!$F$20:$F$445,0))</f>
        <v>124.89744381361034</v>
      </c>
      <c r="J45" s="114">
        <f>INDEX('Omkostningsindeks og vægte'!J$20:J$445,MATCH($F45,'Omkostningsindeks og vægte'!$F$20:$F$445,0))</f>
        <v>3.4</v>
      </c>
      <c r="K45" s="114">
        <f>INDEX('Omkostningsindeks og vægte'!K$20:K$445,MATCH($F45,'Omkostningsindeks og vægte'!$F$20:$F$445,0))</f>
        <v>270.10000000000002</v>
      </c>
      <c r="L45" s="115">
        <f>INDEX('Omkostningsindeks og vægte'!L$20:L$445,MATCH($F45,'Omkostningsindeks og vægte'!$F$20:$F$445,0))</f>
        <v>145.8958840366634</v>
      </c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45536</v>
      </c>
      <c r="G46" s="114">
        <f>INDEX('Omkostningsindeks og vægte'!G$20:G$445,MATCH($F46,'Omkostningsindeks og vægte'!$F$20:$F$445,0))</f>
        <v>157.67660999999998</v>
      </c>
      <c r="H46" s="114">
        <f>INDEX('Omkostningsindeks og vægte'!H$20:H$445,MATCH($F46,'Omkostningsindeks og vægte'!$F$20:$F$445,0))</f>
        <v>157.25250501002006</v>
      </c>
      <c r="I46" s="114">
        <f>INDEX('Omkostningsindeks og vægte'!I$20:I$445,MATCH($F46,'Omkostningsindeks og vægte'!$F$20:$F$445,0))</f>
        <v>125.10019940421685</v>
      </c>
      <c r="J46" s="114">
        <f>INDEX('Omkostningsindeks og vægte'!J$20:J$445,MATCH($F46,'Omkostningsindeks og vægte'!$F$20:$F$445,0))</f>
        <v>3.12</v>
      </c>
      <c r="K46" s="114">
        <f>INDEX('Omkostningsindeks og vægte'!K$20:K$445,MATCH($F46,'Omkostningsindeks og vægte'!$F$20:$F$445,0))</f>
        <v>268.89999999999998</v>
      </c>
      <c r="L46" s="115">
        <f>INDEX('Omkostningsindeks og vægte'!L$20:L$445,MATCH($F46,'Omkostningsindeks og vægte'!$F$20:$F$445,0))</f>
        <v>145.53781173225281</v>
      </c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45566</v>
      </c>
      <c r="G47" s="114">
        <f>INDEX('Omkostningsindeks og vægte'!G$20:G$445,MATCH($F47,'Omkostningsindeks og vægte'!$F$20:$F$445,0))</f>
        <v>160.50489000000002</v>
      </c>
      <c r="H47" s="114">
        <f>INDEX('Omkostningsindeks og vægte'!H$20:H$445,MATCH($F47,'Omkostningsindeks og vægte'!$F$20:$F$445,0))</f>
        <v>156.59619238476955</v>
      </c>
      <c r="I47" s="114">
        <f>INDEX('Omkostningsindeks og vægte'!I$20:I$445,MATCH($F47,'Omkostningsindeks og vægte'!$F$20:$F$445,0))</f>
        <v>125.30295499482335</v>
      </c>
      <c r="J47" s="114">
        <f>INDEX('Omkostningsindeks og vægte'!J$20:J$445,MATCH($F47,'Omkostningsindeks og vægte'!$F$20:$F$445,0))</f>
        <v>3.05</v>
      </c>
      <c r="K47" s="114">
        <f>INDEX('Omkostningsindeks og vægte'!K$20:K$445,MATCH($F47,'Omkostningsindeks og vægte'!$F$20:$F$445,0))</f>
        <v>250.8</v>
      </c>
      <c r="L47" s="115">
        <f>INDEX('Omkostningsindeks og vægte'!L$20:L$445,MATCH($F47,'Omkostningsindeks og vægte'!$F$20:$F$445,0))</f>
        <v>144.83091926540962</v>
      </c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45597</v>
      </c>
      <c r="G48" s="114">
        <f>INDEX('Omkostningsindeks og vægte'!G$20:G$445,MATCH($F48,'Omkostningsindeks og vægte'!$F$20:$F$445,0))</f>
        <v>160.50489000000002</v>
      </c>
      <c r="H48" s="114">
        <f>INDEX('Omkostningsindeks og vægte'!H$20:H$445,MATCH($F48,'Omkostningsindeks og vægte'!$F$20:$F$445,0))</f>
        <v>156.07114228456916</v>
      </c>
      <c r="I48" s="114">
        <f>INDEX('Omkostningsindeks og vægte'!I$20:I$445,MATCH($F48,'Omkostningsindeks og vægte'!$F$20:$F$445,0))</f>
        <v>125.2015771995201</v>
      </c>
      <c r="J48" s="114">
        <f>INDEX('Omkostningsindeks og vægte'!J$20:J$445,MATCH($F48,'Omkostningsindeks og vægte'!$F$20:$F$445,0))</f>
        <v>2.82</v>
      </c>
      <c r="K48" s="114">
        <f>INDEX('Omkostningsindeks og vægte'!K$20:K$445,MATCH($F48,'Omkostningsindeks og vægte'!$F$20:$F$445,0))</f>
        <v>249.6</v>
      </c>
      <c r="L48" s="115">
        <f>INDEX('Omkostningsindeks og vægte'!L$20:L$445,MATCH($F48,'Omkostningsindeks og vægte'!$F$20:$F$445,0))</f>
        <v>144.35299033986485</v>
      </c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45627</v>
      </c>
      <c r="G49" s="114">
        <f>INDEX('Omkostningsindeks og vægte'!G$20:G$445,MATCH($F49,'Omkostningsindeks og vægte'!$F$20:$F$445,0))</f>
        <v>160.50489000000002</v>
      </c>
      <c r="H49" s="114">
        <f>INDEX('Omkostningsindeks og vægte'!H$20:H$445,MATCH($F49,'Omkostningsindeks og vægte'!$F$20:$F$445,0))</f>
        <v>156.98997995991985</v>
      </c>
      <c r="I49" s="114">
        <f>INDEX('Omkostningsindeks og vægte'!I$20:I$445,MATCH($F49,'Omkostningsindeks og vægte'!$F$20:$F$445,0))</f>
        <v>124.59331042770059</v>
      </c>
      <c r="J49" s="114">
        <f>INDEX('Omkostningsindeks og vægte'!J$20:J$445,MATCH($F49,'Omkostningsindeks og vægte'!$F$20:$F$445,0))</f>
        <v>2.9</v>
      </c>
      <c r="K49" s="114">
        <f>INDEX('Omkostningsindeks og vægte'!K$20:K$445,MATCH($F49,'Omkostningsindeks og vægte'!$F$20:$F$445,0))</f>
        <v>276.5</v>
      </c>
      <c r="L49" s="115">
        <f>INDEX('Omkostningsindeks og vægte'!L$20:L$445,MATCH($F49,'Omkostningsindeks og vægte'!$F$20:$F$445,0))</f>
        <v>147.66326365897373</v>
      </c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45658</v>
      </c>
      <c r="G50" s="114">
        <f>INDEX('Omkostningsindeks og vægte'!G$20:G$445,MATCH($F50,'Omkostningsindeks og vægte'!$F$20:$F$445,0))</f>
        <v>161.11095</v>
      </c>
      <c r="H50" s="114">
        <f>INDEX('Omkostningsindeks og vægte'!H$20:H$445,MATCH($F50,'Omkostningsindeks og vægte'!$F$20:$F$445,0))</f>
        <v>156.46492985971946</v>
      </c>
      <c r="I50" s="114">
        <f>INDEX('Omkostningsindeks og vægte'!I$20:I$445,MATCH($F50,'Omkostningsindeks og vægte'!$F$20:$F$445,0))</f>
        <v>124.89744381361034</v>
      </c>
      <c r="J50" s="114">
        <f>INDEX('Omkostningsindeks og vægte'!J$20:J$445,MATCH($F50,'Omkostningsindeks og vægte'!$F$20:$F$445,0))</f>
        <v>2.67</v>
      </c>
      <c r="K50" s="114">
        <f>INDEX('Omkostningsindeks og vægte'!K$20:K$445,MATCH($F50,'Omkostningsindeks og vægte'!$F$20:$F$445,0))</f>
        <v>306.2</v>
      </c>
      <c r="L50" s="115">
        <f>INDEX('Omkostningsindeks og vægte'!L$20:L$445,MATCH($F50,'Omkostningsindeks og vægte'!$F$20:$F$445,0))</f>
        <v>151.23633194132432</v>
      </c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45689</v>
      </c>
      <c r="G51" s="114">
        <f>INDEX('Omkostningsindeks og vægte'!G$20:G$445,MATCH($F51,'Omkostningsindeks og vægte'!$F$20:$F$445,0))</f>
        <v>161.11095</v>
      </c>
      <c r="H51" s="114">
        <f>INDEX('Omkostningsindeks og vægte'!H$20:H$445,MATCH($F51,'Omkostningsindeks og vægte'!$F$20:$F$445,0))</f>
        <v>156.07114228456916</v>
      </c>
      <c r="I51" s="114">
        <f>INDEX('Omkostningsindeks og vægte'!I$20:I$445,MATCH($F51,'Omkostningsindeks og vægte'!$F$20:$F$445,0))</f>
        <v>125.20157719952012</v>
      </c>
      <c r="J51" s="114">
        <f>INDEX('Omkostningsindeks og vægte'!J$20:J$445,MATCH($F51,'Omkostningsindeks og vægte'!$F$20:$F$445,0))</f>
        <v>2.82</v>
      </c>
      <c r="K51" s="114">
        <f>INDEX('Omkostningsindeks og vægte'!K$20:K$445,MATCH($F51,'Omkostningsindeks og vægte'!$F$20:$F$445,0))</f>
        <v>294.7</v>
      </c>
      <c r="L51" s="115">
        <f>INDEX('Omkostningsindeks og vægte'!L$20:L$445,MATCH($F51,'Omkostningsindeks og vægte'!$F$20:$F$445,0))</f>
        <v>150.056877737918</v>
      </c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45717</v>
      </c>
      <c r="G52" s="114">
        <f>INDEX('Omkostningsindeks og vægte'!G$20:G$445,MATCH($F52,'Omkostningsindeks og vægte'!$F$20:$F$445,0))</f>
        <v>161.11095</v>
      </c>
      <c r="H52" s="114">
        <f>INDEX('Omkostningsindeks og vægte'!H$20:H$445,MATCH($F52,'Omkostningsindeks og vægte'!$F$20:$F$445,0))</f>
        <v>156.98997995991985</v>
      </c>
      <c r="I52" s="114">
        <f>INDEX('Omkostningsindeks og vægte'!I$20:I$445,MATCH($F52,'Omkostningsindeks og vægte'!$F$20:$F$445,0))</f>
        <v>124.43144447509424</v>
      </c>
      <c r="J52" s="114">
        <f>INDEX('Omkostningsindeks og vægte'!J$20:J$445,MATCH($F52,'Omkostningsindeks og vægte'!$F$20:$F$445,0))</f>
        <v>2.73</v>
      </c>
      <c r="K52" s="114">
        <f>INDEX('Omkostningsindeks og vægte'!K$20:K$445,MATCH($F52,'Omkostningsindeks og vægte'!$F$20:$F$445,0))</f>
        <v>289</v>
      </c>
      <c r="L52" s="115">
        <f>INDEX('Omkostningsindeks og vægte'!L$20:L$445,MATCH($F52,'Omkostningsindeks og vægte'!$F$20:$F$445,0))</f>
        <v>149.25735917467352</v>
      </c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45748</v>
      </c>
      <c r="G53" s="114">
        <f>INDEX('Omkostningsindeks og vægte'!G$20:G$445,MATCH($F53,'Omkostningsindeks og vægte'!$F$20:$F$445,0))</f>
        <v>162.53213720930231</v>
      </c>
      <c r="H53" s="114">
        <f>INDEX('Omkostningsindeks og vægte'!H$20:H$445,MATCH($F53,'Omkostningsindeks og vægte'!$F$20:$F$445,0))</f>
        <v>158.56513026052104</v>
      </c>
      <c r="I53" s="114">
        <f>INDEX('Omkostningsindeks og vægte'!I$20:I$445,MATCH($F53,'Omkostningsindeks og vægte'!$F$20:$F$445,0))</f>
        <v>124.21140655382972</v>
      </c>
      <c r="J53" s="114">
        <f>INDEX('Omkostningsindeks og vægte'!J$20:J$445,MATCH($F53,'Omkostningsindeks og vægte'!$F$20:$F$445,0))</f>
        <v>2.69</v>
      </c>
      <c r="K53" s="114">
        <f>INDEX('Omkostningsindeks og vægte'!K$20:K$445,MATCH($F53,'Omkostningsindeks og vægte'!$F$20:$F$445,0))</f>
        <v>288.89999999999998</v>
      </c>
      <c r="L53" s="115">
        <f>INDEX('Omkostningsindeks og vægte'!L$20:L$445,MATCH($F53,'Omkostningsindeks og vægte'!$F$20:$F$445,0))</f>
        <v>150.06903270639515</v>
      </c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45778</v>
      </c>
      <c r="G54" s="114">
        <f>INDEX('Omkostningsindeks og vægte'!G$20:G$445,MATCH($F54,'Omkostningsindeks og vægte'!$F$20:$F$445,0))</f>
        <v>162.53213720930231</v>
      </c>
      <c r="H54" s="114">
        <f>INDEX('Omkostningsindeks og vægte'!H$20:H$445,MATCH($F54,'Omkostningsindeks og vægte'!$F$20:$F$445,0))</f>
        <v>157.77755511022045</v>
      </c>
      <c r="I54" s="114">
        <f>INDEX('Omkostningsindeks og vægte'!I$20:I$445,MATCH($F54,'Omkostningsindeks og vægte'!$F$20:$F$445,0))</f>
        <v>124.10138759319744</v>
      </c>
      <c r="J54" s="114">
        <f>INDEX('Omkostningsindeks og vægte'!J$20:J$445,MATCH($F54,'Omkostningsindeks og vægte'!$F$20:$F$445,0))</f>
        <v>2.75</v>
      </c>
      <c r="K54" s="114">
        <f>INDEX('Omkostningsindeks og vægte'!K$20:K$445,MATCH($F54,'Omkostningsindeks og vægte'!$F$20:$F$445,0))</f>
        <v>289.39999999999998</v>
      </c>
      <c r="L54" s="115">
        <f>INDEX('Omkostningsindeks og vægte'!L$20:L$445,MATCH($F54,'Omkostningsindeks og vægte'!$F$20:$F$445,0))</f>
        <v>150.13928012228661</v>
      </c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45809</v>
      </c>
      <c r="G55" s="114">
        <f>INDEX('Omkostningsindeks og vægte'!G$20:G$445,MATCH($F55,'Omkostningsindeks og vægte'!$F$20:$F$445,0))</f>
        <v>162.53213720930231</v>
      </c>
      <c r="H55" s="114">
        <f>INDEX('Omkostningsindeks og vægte'!H$20:H$445,MATCH($F55,'Omkostningsindeks og vægte'!$F$20:$F$445,0))</f>
        <v>157.90881763527054</v>
      </c>
      <c r="I55" s="114">
        <f>INDEX('Omkostningsindeks og vægte'!I$20:I$445,MATCH($F55,'Omkostningsindeks og vægte'!$F$20:$F$445,0))</f>
        <v>126.08172888457825</v>
      </c>
      <c r="J55" s="114">
        <f>INDEX('Omkostningsindeks og vægte'!J$20:J$445,MATCH($F55,'Omkostningsindeks og vægte'!$F$20:$F$445,0))</f>
        <v>2.61</v>
      </c>
      <c r="K55" s="114">
        <f>INDEX('Omkostningsindeks og vægte'!K$20:K$445,MATCH($F55,'Omkostningsindeks og vægte'!$F$20:$F$445,0))</f>
        <v>289.60000000000002</v>
      </c>
      <c r="L55" s="115">
        <f>INDEX('Omkostningsindeks og vægte'!L$20:L$445,MATCH($F55,'Omkostningsindeks og vægte'!$F$20:$F$445,0))</f>
        <v>150.17963456951233</v>
      </c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45839</v>
      </c>
      <c r="G56" s="114">
        <f>INDEX('Omkostningsindeks og vægte'!G$20:G$445,MATCH($F56,'Omkostningsindeks og vægte'!$F$20:$F$445,0))</f>
        <v>163.17813139534883</v>
      </c>
      <c r="H56" s="114">
        <f>INDEX('Omkostningsindeks og vægte'!H$20:H$445,MATCH($F56,'Omkostningsindeks og vægte'!$F$20:$F$445,0))</f>
        <v>158.04008016032066</v>
      </c>
      <c r="I56" s="114">
        <f>INDEX('Omkostningsindeks og vægte'!I$20:I$445,MATCH($F56,'Omkostningsindeks og vægte'!$F$20:$F$445,0))</f>
        <v>126.41178576647506</v>
      </c>
      <c r="J56" s="114">
        <f>INDEX('Omkostningsindeks og vægte'!J$20:J$445,MATCH($F56,'Omkostningsindeks og vægte'!$F$20:$F$445,0))</f>
        <v>2.67</v>
      </c>
      <c r="K56" s="114">
        <f>INDEX('Omkostningsindeks og vægte'!K$20:K$445,MATCH($F56,'Omkostningsindeks og vægte'!$F$20:$F$445,0))</f>
        <v>285.10000000000002</v>
      </c>
      <c r="L56" s="115">
        <f>INDEX('Omkostningsindeks og vægte'!L$20:L$445,MATCH($F56,'Omkostningsindeks og vægte'!$F$20:$F$445,0))</f>
        <v>150.11597891971053</v>
      </c>
      <c r="M56" s="83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45870</v>
      </c>
      <c r="G57" s="114">
        <f>INDEX('Omkostningsindeks og vægte'!G$20:G$445,MATCH($F57,'Omkostningsindeks og vægte'!$F$20:$F$445,0))</f>
        <v>163.17813139534883</v>
      </c>
      <c r="H57" s="114">
        <f>INDEX('Omkostningsindeks og vægte'!H$20:H$445,MATCH($F57,'Omkostningsindeks og vægte'!$F$20:$F$445,0))</f>
        <v>158.43386773547095</v>
      </c>
      <c r="I57" s="114">
        <f>INDEX('Omkostningsindeks og vægte'!I$20:I$445,MATCH($F57,'Omkostningsindeks og vægte'!$F$20:$F$445,0))</f>
        <v>125.86169096331372</v>
      </c>
      <c r="J57" s="114">
        <f>INDEX('Omkostningsindeks og vægte'!J$20:J$445,MATCH($F57,'Omkostningsindeks og vægte'!$F$20:$F$445,0))</f>
        <v>2.75</v>
      </c>
      <c r="K57" s="114">
        <f>INDEX('Omkostningsindeks og vægte'!K$20:K$445,MATCH($F57,'Omkostningsindeks og vægte'!$F$20:$F$445,0))</f>
        <v>291.10000000000002</v>
      </c>
      <c r="L57" s="115">
        <f>INDEX('Omkostningsindeks og vægte'!L$20:L$445,MATCH($F57,'Omkostningsindeks og vægte'!$F$20:$F$445,0))</f>
        <v>150.90718173477211</v>
      </c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45901</v>
      </c>
      <c r="G58" s="116">
        <f>INDEX('Omkostningsindeks og vægte'!G$20:G$445,MATCH($F58,'Omkostningsindeks og vægte'!$F$20:$F$445,0))</f>
        <v>163.17813139534883</v>
      </c>
      <c r="H58" s="114">
        <f>INDEX('Omkostningsindeks og vægte'!H$20:H$445,MATCH($F58,'Omkostningsindeks og vægte'!$F$20:$F$445,0))</f>
        <v>160.79659318637275</v>
      </c>
      <c r="I58" s="114">
        <f>INDEX('Omkostningsindeks og vægte'!I$20:I$445,MATCH($F58,'Omkostningsindeks og vægte'!$F$20:$F$445,0))</f>
        <v>126.30176680584279</v>
      </c>
      <c r="J58" s="114">
        <f>INDEX('Omkostningsindeks og vægte'!J$20:J$445,MATCH($F58,'Omkostningsindeks og vægte'!$F$20:$F$445,0))</f>
        <v>2.69</v>
      </c>
      <c r="K58" s="114">
        <f>INDEX('Omkostningsindeks og vægte'!K$20:K$445,MATCH($F58,'Omkostningsindeks og vægte'!$F$20:$F$445,0))</f>
        <v>281.7</v>
      </c>
      <c r="L58" s="115">
        <f>INDEX('Omkostningsindeks og vægte'!L$20:L$445,MATCH($F58,'Omkostningsindeks og vægte'!$F$20:$F$445,0))</f>
        <v>149.91710412483235</v>
      </c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45931</v>
      </c>
      <c r="G59" s="114">
        <f>INDEX('Omkostningsindeks og vægte'!G$20:G$445,MATCH($F59,'Omkostningsindeks og vægte'!$F$20:$F$445,0))</f>
        <v>166.7956988372093</v>
      </c>
      <c r="H59" s="114">
        <f>INDEX('Omkostningsindeks og vægte'!H$20:H$445,MATCH($F59,'Omkostningsindeks og vægte'!$F$20:$F$445,0))</f>
        <v>159.74649298597197</v>
      </c>
      <c r="I59" s="114">
        <f>INDEX('Omkostningsindeks og vægte'!I$20:I$445,MATCH($F59,'Omkostningsindeks og vægte'!$F$20:$F$445,0))</f>
        <v>124.65148239635877</v>
      </c>
      <c r="J59" s="114">
        <f>INDEX('Omkostningsindeks og vægte'!J$20:J$445,MATCH($F59,'Omkostningsindeks og vægte'!$F$20:$F$445,0))</f>
        <v>2.73</v>
      </c>
      <c r="K59" s="114">
        <f>INDEX('Omkostningsindeks og vægte'!K$20:K$445,MATCH($F59,'Omkostningsindeks og vægte'!$F$20:$F$445,0))</f>
        <v>277.3</v>
      </c>
      <c r="L59" s="115">
        <f>INDEX('Omkostningsindeks og vægte'!L$20:L$445,MATCH($F59,'Omkostningsindeks og vægte'!$F$20:$F$445,0))</f>
        <v>151.21656941887684</v>
      </c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45962</v>
      </c>
      <c r="G60" s="114">
        <f>INDEX('Omkostningsindeks og vægte'!G$20:G$445,MATCH($F60,'Omkostningsindeks og vægte'!$F$20:$F$445,0))</f>
        <v>166.7956988372093</v>
      </c>
      <c r="H60" s="114">
        <f>INDEX('Omkostningsindeks og vægte'!H$20:H$445,MATCH($F60,'Omkostningsindeks og vægte'!$F$20:$F$445,0))</f>
        <v>159.61523046092185</v>
      </c>
      <c r="I60" s="114">
        <f>INDEX('Omkostningsindeks og vægte'!I$20:I$445,MATCH($F60,'Omkostningsindeks og vægte'!$F$20:$F$445,0))</f>
        <v>124.65148239635877</v>
      </c>
      <c r="J60" s="114">
        <f>INDEX('Omkostningsindeks og vægte'!J$20:J$445,MATCH($F60,'Omkostningsindeks og vægte'!$F$20:$F$445,0))</f>
        <v>2.76</v>
      </c>
      <c r="K60" s="114">
        <f>INDEX('Omkostningsindeks og vægte'!K$20:K$445,MATCH($F60,'Omkostningsindeks og vægte'!$F$20:$F$445,0))</f>
        <v>288.7</v>
      </c>
      <c r="L60" s="115">
        <f>INDEX('Omkostningsindeks og vægte'!L$20:L$445,MATCH($F60,'Omkostningsindeks og vægte'!$F$20:$F$445,0))</f>
        <v>152.60235634844946</v>
      </c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45992</v>
      </c>
      <c r="G61" s="114">
        <f>INDEX('Omkostningsindeks og vægte'!G$20:G$445,MATCH($F61,'Omkostningsindeks og vægte'!$F$20:$F$445,0))</f>
        <v>166.7956988372093</v>
      </c>
      <c r="H61" s="114">
        <f>INDEX('Omkostningsindeks og vægte'!H$20:H$445,MATCH($F61,'Omkostningsindeks og vægte'!$F$20:$F$445,0))</f>
        <v>160.27154308617236</v>
      </c>
      <c r="I61" s="114">
        <f>INDEX('Omkostningsindeks og vægte'!I$20:I$445,MATCH($F61,'Omkostningsindeks og vægte'!$F$20:$F$445,0))</f>
        <v>126.30176680584279</v>
      </c>
      <c r="J61" s="114">
        <f>INDEX('Omkostningsindeks og vægte'!J$20:J$445,MATCH($F61,'Omkostningsindeks og vægte'!$F$20:$F$445,0))</f>
        <v>2.68</v>
      </c>
      <c r="K61" s="114">
        <f>INDEX('Omkostningsindeks og vægte'!K$20:K$445,MATCH($F61,'Omkostningsindeks og vægte'!$F$20:$F$445,0))</f>
        <v>300.39999999999998</v>
      </c>
      <c r="L61" s="115">
        <f>INDEX('Omkostningsindeks og vægte'!L$20:L$445,MATCH($F61,'Omkostningsindeks og vægte'!$F$20:$F$445,0))</f>
        <v>154.09300492339003</v>
      </c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46023</v>
      </c>
      <c r="G62" s="114">
        <f>INDEX('Omkostningsindeks og vægte'!G$20:G$445,MATCH($F62,'Omkostningsindeks og vægte'!$F$20:$F$445,0))</f>
        <v>166.27890348837207</v>
      </c>
      <c r="H62" s="114">
        <f>INDEX('Omkostningsindeks og vægte'!H$20:H$445,MATCH($F62,'Omkostningsindeks og vægte'!$F$20:$F$445,0))</f>
        <v>159.74649298597197</v>
      </c>
      <c r="I62" s="114">
        <f>INDEX('Omkostningsindeks og vægte'!I$20:I$445,MATCH($F62,'Omkostningsindeks og vægte'!$F$20:$F$445,0))</f>
        <v>125.42161512078465</v>
      </c>
      <c r="J62" s="114">
        <f>INDEX('Omkostningsindeks og vægte'!J$20:J$445,MATCH($F62,'Omkostningsindeks og vægte'!$F$20:$F$445,0))</f>
        <v>2.69</v>
      </c>
      <c r="K62" s="114">
        <f>INDEX('Omkostningsindeks og vægte'!K$20:K$445,MATCH($F62,'Omkostningsindeks og vægte'!$F$20:$F$445,0))</f>
        <v>294.5</v>
      </c>
      <c r="L62" s="115">
        <f>INDEX('Omkostningsindeks og vægte'!L$20:L$445,MATCH($F62,'Omkostningsindeks og vægte'!$F$20:$F$445,0))</f>
        <v>152.99973373280301</v>
      </c>
      <c r="M62" s="83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46054</v>
      </c>
      <c r="G63" s="114">
        <f>INDEX('Omkostningsindeks og vægte'!G$20:G$445,MATCH($F63,'Omkostningsindeks og vægte'!$F$20:$F$445,0))</f>
        <v>166.27890348837207</v>
      </c>
      <c r="H63" s="114">
        <f>INDEX('Omkostningsindeks og vægte'!H$20:H$445,MATCH($F63,'Omkostningsindeks og vægte'!$F$20:$F$445,0))</f>
        <v>159.09018036072146</v>
      </c>
      <c r="I63" s="114">
        <f>INDEX('Omkostningsindeks og vægte'!I$20:I$445,MATCH($F63,'Omkostningsindeks og vægte'!$F$20:$F$445,0))</f>
        <v>124.32142551446198</v>
      </c>
      <c r="J63" s="114">
        <f>INDEX('Omkostningsindeks og vægte'!J$20:J$445,MATCH($F63,'Omkostningsindeks og vægte'!$F$20:$F$445,0))</f>
        <v>2.79</v>
      </c>
      <c r="K63" s="114">
        <f>INDEX('Omkostningsindeks og vægte'!K$20:K$445,MATCH($F63,'Omkostningsindeks og vægte'!$F$20:$F$445,0))</f>
        <v>286.7</v>
      </c>
      <c r="L63" s="115">
        <f>INDEX('Omkostningsindeks og vægte'!L$20:L$445,MATCH($F63,'Omkostningsindeks og vægte'!$F$20:$F$445,0))</f>
        <v>152.04951526477481</v>
      </c>
      <c r="M63" s="83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46082</v>
      </c>
      <c r="G64" s="114">
        <f>INDEX('Omkostningsindeks og vægte'!G$20:G$445,MATCH($F64,'Omkostningsindeks og vægte'!$F$20:$F$445,0))</f>
        <v>166.27890348837207</v>
      </c>
      <c r="H64" s="114">
        <f>INDEX('Omkostningsindeks og vægte'!H$20:H$445,MATCH($F64,'Omkostningsindeks og vægte'!$F$20:$F$445,0))</f>
        <v>158.18427224078528</v>
      </c>
      <c r="I64" s="114">
        <f>INDEX('Omkostningsindeks og vægte'!I$20:I$445,MATCH($F64,'Omkostningsindeks og vægte'!$F$20:$F$445,0))</f>
        <v>123.11121694750705</v>
      </c>
      <c r="J64" s="114">
        <f>INDEX('Omkostningsindeks og vægte'!J$20:J$445,MATCH($F64,'Omkostningsindeks og vægte'!$F$20:$F$445,0))</f>
        <v>2.76</v>
      </c>
      <c r="K64" s="114">
        <f>INDEX('Omkostningsindeks og vægte'!K$20:K$445,MATCH($F64,'Omkostningsindeks og vægte'!$F$20:$F$445,0))</f>
        <v>279</v>
      </c>
      <c r="L64" s="115">
        <f>INDEX('Omkostningsindeks og vægte'!L$20:L$445,MATCH($F64,'Omkostningsindeks og vægte'!$F$20:$F$445,0))</f>
        <v>150.92019411445642</v>
      </c>
      <c r="M64" s="83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46113</v>
      </c>
      <c r="G65" s="114">
        <f>INDEX('Omkostningsindeks og vægte'!G$20:G$445,MATCH($F65,'Omkostningsindeks og vægte'!$F$20:$F$445,0))</f>
        <v>167.31249418604651</v>
      </c>
      <c r="H65" s="114">
        <f>INDEX('Omkostningsindeks og vægte'!H$20:H$445,MATCH($F65,'Omkostningsindeks og vægte'!$F$20:$F$445,0))</f>
        <v>159.78947785681257</v>
      </c>
      <c r="I65" s="114">
        <f>INDEX('Omkostningsindeks og vægte'!I$20:I$445,MATCH($F65,'Omkostningsindeks og vægte'!$F$20:$F$445,0))</f>
        <v>123.66131175066837</v>
      </c>
      <c r="J65" s="114">
        <f>INDEX('Omkostningsindeks og vægte'!J$20:J$445,MATCH($F65,'Omkostningsindeks og vægte'!$F$20:$F$445,0))</f>
        <v>2.67</v>
      </c>
      <c r="K65" s="114">
        <f>INDEX('Omkostningsindeks og vægte'!K$20:K$445,MATCH($F65,'Omkostningsindeks og vægte'!$F$20:$F$445,0))</f>
        <v>288.7</v>
      </c>
      <c r="L65" s="115">
        <f>INDEX('Omkostningsindeks og vægte'!L$20:L$445,MATCH($F65,'Omkostningsindeks og vægte'!$F$20:$F$445,0))</f>
        <v>152.69496328929287</v>
      </c>
      <c r="M65" s="83"/>
      <c r="N65" s="9"/>
      <c r="O65" s="117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8">
        <f>EDATE(F67,-1)</f>
        <v>46143</v>
      </c>
      <c r="G66" s="119">
        <f>INDEX('Omkostningsindeks og vægte'!G$20:G$445,MATCH($F66,'Omkostningsindeks og vægte'!$F$20:$F$445,0))</f>
        <v>167.31249418604651</v>
      </c>
      <c r="H66" s="119">
        <f>INDEX('Omkostningsindeks og vægte'!H$20:H$445,MATCH($F66,'Omkostningsindeks og vægte'!$F$20:$F$445,0))</f>
        <v>159.7259053571679</v>
      </c>
      <c r="I66" s="119">
        <f>INDEX('Omkostningsindeks og vægte'!I$20:I$445,MATCH($F66,'Omkostningsindeks og vægte'!$F$20:$F$445,0))</f>
        <v>125.64165304204919</v>
      </c>
      <c r="J66" s="119">
        <f>INDEX('Omkostningsindeks og vægte'!J$20:J$445,MATCH($F66,'Omkostningsindeks og vægte'!$F$20:$F$445,0))</f>
        <v>3.11</v>
      </c>
      <c r="K66" s="119">
        <f>INDEX('Omkostningsindeks og vægte'!K$20:K$445,MATCH($F66,'Omkostningsindeks og vægte'!$F$20:$F$445,0))</f>
        <v>305.3</v>
      </c>
      <c r="L66" s="120">
        <f>INDEX('Omkostningsindeks og vægte'!L$20:L$445,MATCH($F66,'Omkostningsindeks og vægte'!$F$20:$F$445,0))</f>
        <v>155.4037633706817</v>
      </c>
      <c r="M66" s="83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3" t="s">
        <v>5</v>
      </c>
      <c r="F67" s="25">
        <v>46174</v>
      </c>
      <c r="G67" s="121">
        <v>167.31249418604651</v>
      </c>
      <c r="H67" s="121">
        <v>159.92727116940634</v>
      </c>
      <c r="I67" s="121">
        <v>125.77046217425</v>
      </c>
      <c r="J67" s="121">
        <v>3.07125</v>
      </c>
      <c r="K67" s="121">
        <v>299.0818027250146</v>
      </c>
      <c r="L67" s="121">
        <v>154.64064612200573</v>
      </c>
      <c r="M67" s="93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46204</v>
      </c>
      <c r="G68" s="121">
        <v>167.84249738525762</v>
      </c>
      <c r="H68" s="121">
        <v>160.12889084272163</v>
      </c>
      <c r="I68" s="121">
        <v>125.89940336291565</v>
      </c>
      <c r="J68" s="121">
        <v>3.0325000000000002</v>
      </c>
      <c r="K68" s="121">
        <v>292.99025457335256</v>
      </c>
      <c r="L68" s="121">
        <v>154.18545542048815</v>
      </c>
      <c r="M68" s="83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46235</v>
      </c>
      <c r="G69" s="121">
        <v>168.37417949908024</v>
      </c>
      <c r="H69" s="121">
        <v>160.33076469715544</v>
      </c>
      <c r="I69" s="121">
        <v>126.02847674343181</v>
      </c>
      <c r="J69" s="121">
        <v>2.9937500000000004</v>
      </c>
      <c r="K69" s="121">
        <v>287.02277601919172</v>
      </c>
      <c r="L69" s="121">
        <v>153.74599234449303</v>
      </c>
      <c r="M69" s="83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46266</v>
      </c>
      <c r="G70" s="121">
        <v>168.90754584588652</v>
      </c>
      <c r="H70" s="121">
        <v>160.53289305315292</v>
      </c>
      <c r="I70" s="121">
        <v>126.15768245132296</v>
      </c>
      <c r="J70" s="121">
        <v>2.9550000000000005</v>
      </c>
      <c r="K70" s="121">
        <v>281.17684007519796</v>
      </c>
      <c r="L70" s="121">
        <v>153.32195903527884</v>
      </c>
      <c r="M70" s="83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46296</v>
      </c>
      <c r="G71" s="121">
        <v>169.44260176089591</v>
      </c>
      <c r="H71" s="121">
        <v>160.73527623156312</v>
      </c>
      <c r="I71" s="121">
        <v>126.28702062225247</v>
      </c>
      <c r="J71" s="121">
        <v>2.9162500000000007</v>
      </c>
      <c r="K71" s="121">
        <v>278.92743814228055</v>
      </c>
      <c r="L71" s="121">
        <v>153.3270479277675</v>
      </c>
      <c r="M71" s="83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46327</v>
      </c>
      <c r="G72" s="121">
        <v>169.97935259622844</v>
      </c>
      <c r="H72" s="121">
        <v>160.93791455363967</v>
      </c>
      <c r="I72" s="121">
        <v>126.41649139202286</v>
      </c>
      <c r="J72" s="121">
        <v>2.8775000000000008</v>
      </c>
      <c r="K72" s="121">
        <v>276.69603132252558</v>
      </c>
      <c r="L72" s="121">
        <v>153.33524547830405</v>
      </c>
      <c r="M72" s="83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46357</v>
      </c>
      <c r="G73" s="121">
        <v>170.51780372095831</v>
      </c>
      <c r="H73" s="121">
        <v>161.14080834104118</v>
      </c>
      <c r="I73" s="121">
        <v>126.54609489657582</v>
      </c>
      <c r="J73" s="121">
        <v>2.838750000000001</v>
      </c>
      <c r="K73" s="121">
        <v>274.48247565584614</v>
      </c>
      <c r="L73" s="121">
        <v>153.34653755000181</v>
      </c>
      <c r="M73" s="83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46388</v>
      </c>
      <c r="G74" s="121">
        <v>170.95217043893885</v>
      </c>
      <c r="H74" s="121">
        <v>161.36733153165324</v>
      </c>
      <c r="I74" s="121">
        <v>126.72398667625959</v>
      </c>
      <c r="J74" s="121">
        <v>2.8470833333333343</v>
      </c>
      <c r="K74" s="121">
        <v>273.04528876229284</v>
      </c>
      <c r="L74" s="121">
        <v>153.45808600708128</v>
      </c>
      <c r="M74" s="83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46419</v>
      </c>
      <c r="G75" s="121">
        <v>171.38764363636946</v>
      </c>
      <c r="H75" s="121">
        <v>161.59417315653661</v>
      </c>
      <c r="I75" s="121">
        <v>126.90212852675987</v>
      </c>
      <c r="J75" s="121">
        <v>2.8554166666666676</v>
      </c>
      <c r="K75" s="121">
        <v>271.61562696177896</v>
      </c>
      <c r="L75" s="121">
        <v>153.57118685778838</v>
      </c>
      <c r="M75" s="83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46447</v>
      </c>
      <c r="G76" s="121">
        <v>171.82422613182882</v>
      </c>
      <c r="H76" s="121">
        <v>161.82133366332931</v>
      </c>
      <c r="I76" s="121">
        <v>127.08052079961296</v>
      </c>
      <c r="J76" s="121">
        <v>2.8637500000000009</v>
      </c>
      <c r="K76" s="121">
        <v>270.19345085300915</v>
      </c>
      <c r="L76" s="121">
        <v>153.68583703230695</v>
      </c>
      <c r="M76" s="83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46478</v>
      </c>
      <c r="G77" s="121">
        <v>172.26192075107551</v>
      </c>
      <c r="H77" s="121">
        <v>162.04881350029856</v>
      </c>
      <c r="I77" s="121">
        <v>127.25916384684929</v>
      </c>
      <c r="J77" s="121">
        <v>2.8720833333333342</v>
      </c>
      <c r="K77" s="121">
        <v>269.18732527672131</v>
      </c>
      <c r="L77" s="121">
        <v>153.85067682702379</v>
      </c>
      <c r="M77" s="83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46508</v>
      </c>
      <c r="G78" s="26">
        <v>172.70073032706625</v>
      </c>
      <c r="H78" s="26">
        <v>162.27661311634179</v>
      </c>
      <c r="I78" s="26">
        <v>127.43805802099418</v>
      </c>
      <c r="J78" s="26">
        <v>2.8804166666666675</v>
      </c>
      <c r="K78" s="26">
        <v>268.18494623341587</v>
      </c>
      <c r="L78" s="26">
        <v>154.01662406141139</v>
      </c>
      <c r="M78" s="83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46539</v>
      </c>
      <c r="G79" s="26">
        <v>173.1406576999743</v>
      </c>
      <c r="H79" s="26">
        <v>162.50473296098744</v>
      </c>
      <c r="I79" s="26">
        <v>127.6172036750685</v>
      </c>
      <c r="J79" s="26">
        <v>2.8887500000000008</v>
      </c>
      <c r="K79" s="26">
        <v>267.18629977204171</v>
      </c>
      <c r="L79" s="26">
        <v>154.18367870764379</v>
      </c>
      <c r="M79" s="83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46569</v>
      </c>
      <c r="G80" s="26">
        <v>173.58170571720774</v>
      </c>
      <c r="H80" s="26">
        <v>162.73317348439585</v>
      </c>
      <c r="I80" s="26">
        <v>127.79660116258937</v>
      </c>
      <c r="J80" s="26">
        <v>2.8970833333333341</v>
      </c>
      <c r="K80" s="26">
        <v>266.44909990301477</v>
      </c>
      <c r="L80" s="26">
        <v>154.38252264215663</v>
      </c>
      <c r="M80" s="83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46600</v>
      </c>
      <c r="G81" s="26">
        <v>174.02387723342801</v>
      </c>
      <c r="H81" s="26">
        <v>162.9619351373602</v>
      </c>
      <c r="I81" s="26">
        <v>127.97625083757087</v>
      </c>
      <c r="J81" s="26">
        <v>2.9054166666666674</v>
      </c>
      <c r="K81" s="26">
        <v>265.71393405911323</v>
      </c>
      <c r="L81" s="26">
        <v>154.58227505766865</v>
      </c>
      <c r="M81" s="83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46631</v>
      </c>
      <c r="G82" s="26">
        <v>174.46717511056832</v>
      </c>
      <c r="H82" s="26">
        <v>163.19101837130739</v>
      </c>
      <c r="I82" s="26">
        <v>128.15615305452476</v>
      </c>
      <c r="J82" s="26">
        <v>2.9137500000000007</v>
      </c>
      <c r="K82" s="26">
        <v>264.98079662821152</v>
      </c>
      <c r="L82" s="26">
        <v>154.78293693137496</v>
      </c>
      <c r="M82" s="83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46661</v>
      </c>
      <c r="G83" s="26">
        <v>174.91160221785225</v>
      </c>
      <c r="H83" s="26">
        <v>163.42042363829887</v>
      </c>
      <c r="I83" s="26">
        <v>128.33630816846113</v>
      </c>
      <c r="J83" s="26">
        <v>2.922083333333334</v>
      </c>
      <c r="K83" s="26">
        <v>264.25719644344724</v>
      </c>
      <c r="L83" s="26">
        <v>154.98540382140553</v>
      </c>
      <c r="M83" s="83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46692</v>
      </c>
      <c r="G84" s="26">
        <v>175.35716143181219</v>
      </c>
      <c r="H84" s="26">
        <v>163.65015139103159</v>
      </c>
      <c r="I84" s="26">
        <v>128.5167165348891</v>
      </c>
      <c r="J84" s="26">
        <v>2.9304166666666673</v>
      </c>
      <c r="K84" s="26">
        <v>263.5355722404675</v>
      </c>
      <c r="L84" s="26">
        <v>155.18877723079362</v>
      </c>
      <c r="M84" s="83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46722</v>
      </c>
      <c r="G85" s="26">
        <v>175.80385563630807</v>
      </c>
      <c r="H85" s="26">
        <v>163.88020208283888</v>
      </c>
      <c r="I85" s="26">
        <v>128.69737850981761</v>
      </c>
      <c r="J85" s="26">
        <v>2.9387500000000006</v>
      </c>
      <c r="K85" s="26">
        <v>262.81591862333119</v>
      </c>
      <c r="L85" s="26">
        <v>155.39305817485558</v>
      </c>
      <c r="M85" s="83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26"/>
      <c r="H86" s="26"/>
      <c r="I86" s="26"/>
      <c r="J86" s="26"/>
      <c r="K86" s="26"/>
      <c r="L86" s="26"/>
      <c r="M86" s="83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3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3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4"/>
      <c r="G89" s="71"/>
      <c r="H89" s="71"/>
      <c r="I89" s="71"/>
      <c r="J89" s="71"/>
      <c r="K89" s="71"/>
      <c r="L89" s="71"/>
      <c r="M89" s="83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3"/>
      <c r="H91" s="83"/>
      <c r="I91" s="83"/>
      <c r="J91" s="83"/>
      <c r="K91" s="83"/>
      <c r="L91" s="83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7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23" width="12.33203125" style="4"/>
    <col min="24" max="24" width="1.1640625" style="4" customWidth="1"/>
    <col min="25" max="26" width="12.33203125" style="4" hidden="1" customWidth="1"/>
    <col min="27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5" t="s">
        <v>8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68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68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+I$121*(109.7/103.3)/103.6*103.6</f>
        <v>105.45217812197485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2">
        <v>144.62942392685756</v>
      </c>
      <c r="M241" s="29">
        <f t="shared" si="5"/>
        <v>1.8044269982731898E-2</v>
      </c>
      <c r="N241" s="6"/>
      <c r="O241" s="25">
        <v>45261</v>
      </c>
      <c r="P241" s="33">
        <v>0.58496292477466338</v>
      </c>
      <c r="Q241" s="33">
        <v>7.398923952853742E-2</v>
      </c>
      <c r="R241" s="33">
        <v>8.0497199549891763E-2</v>
      </c>
      <c r="S241" s="33">
        <v>3.2875170570662332E-2</v>
      </c>
      <c r="T241" s="33">
        <v>0.22767546557624524</v>
      </c>
      <c r="U241" s="33">
        <v>1.0000000000000002</v>
      </c>
      <c r="V241" s="6"/>
      <c r="W241" s="6"/>
    </row>
    <row r="242" spans="5:23" ht="13.5" customHeight="1">
      <c r="E242" s="6"/>
      <c r="F242" s="25">
        <v>45292</v>
      </c>
      <c r="G242" s="34" cm="1">
        <f t="array" ref="G242">IF(G483="","",
G483*LOOKUP($F242,_xlfn._xlws.FILTER($F$454:$F$463,G$454:G$463&lt;&gt;""),_xlfn._xlws.FILTER(G$454:G$463,G$454:G$463&lt;&gt;"")))</f>
        <v>155.05035000000001</v>
      </c>
      <c r="H242" s="34" cm="1">
        <f t="array" ref="H242">IF(H483="","",
H483*LOOKUP($F242,_xlfn._xlws.FILTER($F$454:$F$463,H$454:H$463&lt;&gt;""),_xlfn._xlws.FILTER(H$454:H$463,H$454:H$463&lt;&gt;"")))</f>
        <v>153.97094188376755</v>
      </c>
      <c r="I242" s="34" cm="1">
        <f t="array" ref="I242">IF(I483="","",
I483*LOOKUP($F242,_xlfn._xlws.FILTER($F$454:$F$463,I$454:I$463&lt;&gt;""),_xlfn._xlws.FILTER(I$454:I$463,I$454:I$463&lt;&gt;"")))</f>
        <v>125.2015771995201</v>
      </c>
      <c r="J242" s="35">
        <f>IF(J483="","",J483)</f>
        <v>3.51</v>
      </c>
      <c r="K242" s="36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7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8">
        <f t="shared" ref="P242:P305" si="6">IFERROR((G242*Q$480)/$L242*(100/Q$481),"")</f>
        <v>0.5998322530194401</v>
      </c>
      <c r="Q242" s="38">
        <f t="shared" ref="Q242:Q305" si="7">IFERROR((H242*R$480)/$L242*(100/R$481),"")</f>
        <v>7.4676233893772703E-2</v>
      </c>
      <c r="R242" s="38">
        <f t="shared" ref="R242:R305" si="8">IFERROR((I242*S$480)/$L242*(100/S$481),"")</f>
        <v>8.1258484330647723E-2</v>
      </c>
      <c r="S242" s="38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f>IF(P242="","",SUM(P242:T242))</f>
        <v>0.99999999999999989</v>
      </c>
      <c r="V242" s="6"/>
      <c r="W242" s="6"/>
    </row>
    <row r="243" spans="5:23" ht="13.5" customHeight="1">
      <c r="E243" s="6"/>
      <c r="F243" s="25">
        <v>45323</v>
      </c>
      <c r="G243" s="34" cm="1">
        <f t="array" ref="G243">IF(G484="","",
G484*LOOKUP($F243,_xlfn._xlws.FILTER($F$454:$F$463,G$454:G$463&lt;&gt;""),_xlfn._xlws.FILTER(G$454:G$463,G$454:G$463&lt;&gt;"")))</f>
        <v>155.05035000000001</v>
      </c>
      <c r="H243" s="34" cm="1">
        <f t="array" ref="H243">IF(H484="","",
H484*LOOKUP($F243,_xlfn._xlws.FILTER($F$454:$F$463,H$454:H$463&lt;&gt;""),_xlfn._xlws.FILTER(H$454:H$463,H$454:H$463&lt;&gt;"")))</f>
        <v>153.18336673346695</v>
      </c>
      <c r="I243" s="34" cm="1">
        <f t="array" ref="I243">IF(I484="","",
I484*LOOKUP($F243,_xlfn._xlws.FILTER($F$454:$F$463,I$454:I$463&lt;&gt;""),_xlfn._xlws.FILTER(I$454:I$463,I$454:I$463&lt;&gt;"")))</f>
        <v>124.99882160891359</v>
      </c>
      <c r="J243" s="41">
        <f t="shared" ref="J243:J306" si="11">IF(J484="","",J484)</f>
        <v>3.18</v>
      </c>
      <c r="K243" s="42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7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40">
        <f t="shared" si="6"/>
        <v>0.60984856991564573</v>
      </c>
      <c r="Q243" s="40">
        <f t="shared" si="7"/>
        <v>7.5534863176425826E-2</v>
      </c>
      <c r="R243" s="40">
        <f t="shared" si="8"/>
        <v>8.2481591480659949E-2</v>
      </c>
      <c r="S243" s="40">
        <f t="shared" si="9"/>
        <v>2.8476579680015397E-2</v>
      </c>
      <c r="T243" s="43">
        <f t="shared" si="10"/>
        <v>0.20365839574725297</v>
      </c>
      <c r="U243" s="40">
        <f t="shared" ref="U243:U306" si="13">IF(P243="","",SUM(P243:T243))</f>
        <v>0.99999999999999989</v>
      </c>
      <c r="V243" s="6"/>
      <c r="W243" s="6"/>
    </row>
    <row r="244" spans="5:23" ht="13.5" customHeight="1">
      <c r="E244" s="6"/>
      <c r="F244" s="25">
        <v>45352</v>
      </c>
      <c r="G244" s="34" cm="1">
        <f t="array" ref="G244">IF(G485="","",
G485*LOOKUP($F244,_xlfn._xlws.FILTER($F$454:$F$463,G$454:G$463&lt;&gt;""),_xlfn._xlws.FILTER(G$454:G$463,G$454:G$463&lt;&gt;"")))</f>
        <v>155.05035000000001</v>
      </c>
      <c r="H244" s="34" cm="1">
        <f t="array" ref="H244">IF(H485="","",
H485*LOOKUP($F244,_xlfn._xlws.FILTER($F$454:$F$463,H$454:H$463&lt;&gt;""),_xlfn._xlws.FILTER(H$454:H$463,H$454:H$463&lt;&gt;"")))</f>
        <v>154.62725450901803</v>
      </c>
      <c r="I244" s="34" cm="1">
        <f t="array" ref="I244">IF(I485="","",
I485*LOOKUP($F244,_xlfn._xlws.FILTER($F$454:$F$463,I$454:I$463&lt;&gt;""),_xlfn._xlws.FILTER(I$454:I$463,I$454:I$463&lt;&gt;"")))</f>
        <v>123.98504365588104</v>
      </c>
      <c r="J244" s="41">
        <f t="shared" si="11"/>
        <v>3.23</v>
      </c>
      <c r="K244" s="42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7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40">
        <f t="shared" si="6"/>
        <v>0.61544056630570487</v>
      </c>
      <c r="Q244" s="40">
        <f t="shared" si="7"/>
        <v>7.6945989797228873E-2</v>
      </c>
      <c r="R244" s="40">
        <f t="shared" si="8"/>
        <v>8.2562820683287796E-2</v>
      </c>
      <c r="S244" s="40">
        <f t="shared" si="9"/>
        <v>2.9189545760665032E-2</v>
      </c>
      <c r="T244" s="43">
        <f t="shared" si="10"/>
        <v>0.19586107745311335</v>
      </c>
      <c r="U244" s="40">
        <f t="shared" si="13"/>
        <v>0.99999999999999989</v>
      </c>
      <c r="V244" s="6"/>
      <c r="W244" s="6"/>
    </row>
    <row r="245" spans="5:23" ht="13.5" customHeight="1">
      <c r="E245" s="6"/>
      <c r="F245" s="25">
        <v>45383</v>
      </c>
      <c r="G245" s="34" cm="1">
        <f t="array" ref="G245">IF(G486="","",
G486*LOOKUP($F245,_xlfn._xlws.FILTER($F$454:$F$463,G$454:G$463&lt;&gt;""),_xlfn._xlws.FILTER(G$454:G$463,G$454:G$463&lt;&gt;"")))</f>
        <v>156.36348000000001</v>
      </c>
      <c r="H245" s="34" cm="1">
        <f t="array" ref="H245">IF(H486="","",
H486*LOOKUP($F245,_xlfn._xlws.FILTER($F$454:$F$463,H$454:H$463&lt;&gt;""),_xlfn._xlws.FILTER(H$454:H$463,H$454:H$463&lt;&gt;"")))</f>
        <v>155.41482965931866</v>
      </c>
      <c r="I245" s="34" cm="1">
        <f t="array" ref="I245">IF(I486="","",
I486*LOOKUP($F245,_xlfn._xlws.FILTER($F$454:$F$463,I$454:I$463&lt;&gt;""),_xlfn._xlws.FILTER(I$454:I$463,I$454:I$463&lt;&gt;"")))</f>
        <v>124.28917704179081</v>
      </c>
      <c r="J245" s="41">
        <f t="shared" si="11"/>
        <v>3.38</v>
      </c>
      <c r="K245" s="42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7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40">
        <f t="shared" si="6"/>
        <v>0.61524644802837436</v>
      </c>
      <c r="Q245" s="40">
        <f t="shared" si="7"/>
        <v>7.6664237759734299E-2</v>
      </c>
      <c r="R245" s="40">
        <f t="shared" si="8"/>
        <v>8.2044402105774822E-2</v>
      </c>
      <c r="S245" s="40">
        <f t="shared" si="9"/>
        <v>3.0279028317077069E-2</v>
      </c>
      <c r="T245" s="43">
        <f t="shared" si="10"/>
        <v>0.19576588378903959</v>
      </c>
      <c r="U245" s="40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4" cm="1">
        <f t="array" ref="G246">IF(G487="","",
G487*LOOKUP($F246,_xlfn._xlws.FILTER($F$454:$F$463,G$454:G$463&lt;&gt;""),_xlfn._xlws.FILTER(G$454:G$463,G$454:G$463&lt;&gt;"")))</f>
        <v>156.36348000000001</v>
      </c>
      <c r="H246" s="34" cm="1">
        <f t="array" ref="H246">IF(H487="","",
H487*LOOKUP($F246,_xlfn._xlws.FILTER($F$454:$F$463,H$454:H$463&lt;&gt;""),_xlfn._xlws.FILTER(H$454:H$463,H$454:H$463&lt;&gt;"")))</f>
        <v>155.41482965931866</v>
      </c>
      <c r="I246" s="34" cm="1">
        <f t="array" ref="I246">IF(I487="","",
I487*LOOKUP($F246,_xlfn._xlws.FILTER($F$454:$F$463,I$454:I$463&lt;&gt;""),_xlfn._xlws.FILTER(I$454:I$463,I$454:I$463&lt;&gt;"")))</f>
        <v>123.88366586057779</v>
      </c>
      <c r="J246" s="41">
        <f t="shared" si="11"/>
        <v>3.39</v>
      </c>
      <c r="K246" s="42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7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40">
        <f t="shared" si="6"/>
        <v>0.60772889658110218</v>
      </c>
      <c r="Q246" s="40">
        <f t="shared" si="7"/>
        <v>7.5727495494302924E-2</v>
      </c>
      <c r="R246" s="40">
        <f t="shared" si="8"/>
        <v>8.0777510044478196E-2</v>
      </c>
      <c r="S246" s="40">
        <f t="shared" si="9"/>
        <v>2.9997544332670729E-2</v>
      </c>
      <c r="T246" s="43">
        <f t="shared" si="10"/>
        <v>0.20576855354744597</v>
      </c>
      <c r="U246" s="40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4" cm="1">
        <f t="array" ref="G247">IF(G488="","",
G488*LOOKUP($F247,_xlfn._xlws.FILTER($F$454:$F$463,G$454:G$463&lt;&gt;""),_xlfn._xlws.FILTER(G$454:G$463,G$454:G$463&lt;&gt;"")))</f>
        <v>156.36348000000001</v>
      </c>
      <c r="H247" s="34" cm="1">
        <f t="array" ref="H247">IF(H488="","",
H488*LOOKUP($F247,_xlfn._xlws.FILTER($F$454:$F$463,H$454:H$463&lt;&gt;""),_xlfn._xlws.FILTER(H$454:H$463,H$454:H$463&lt;&gt;"")))</f>
        <v>155.54609218436875</v>
      </c>
      <c r="I247" s="34" cm="1">
        <f t="array" ref="I247">IF(I488="","",
I488*LOOKUP($F247,_xlfn._xlws.FILTER($F$454:$F$463,I$454:I$463&lt;&gt;""),_xlfn._xlws.FILTER(I$454:I$463,I$454:I$463&lt;&gt;"")))</f>
        <v>124.39055483709407</v>
      </c>
      <c r="J247" s="41">
        <f t="shared" si="11"/>
        <v>3.43</v>
      </c>
      <c r="K247" s="42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7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40">
        <f t="shared" si="6"/>
        <v>0.60188492523344639</v>
      </c>
      <c r="Q247" s="40">
        <f t="shared" si="7"/>
        <v>7.5062637630604737E-2</v>
      </c>
      <c r="R247" s="40">
        <f t="shared" si="8"/>
        <v>8.0328082123046277E-2</v>
      </c>
      <c r="S247" s="40">
        <f t="shared" si="9"/>
        <v>3.0059635145634013E-2</v>
      </c>
      <c r="T247" s="43">
        <f t="shared" si="10"/>
        <v>0.21266471986726865</v>
      </c>
      <c r="U247" s="40">
        <f t="shared" si="13"/>
        <v>1</v>
      </c>
      <c r="V247" s="6"/>
      <c r="W247" s="6"/>
    </row>
    <row r="248" spans="5:23" ht="13.5" customHeight="1">
      <c r="E248" s="6"/>
      <c r="F248" s="25">
        <v>45474</v>
      </c>
      <c r="G248" s="34" cm="1">
        <f t="array" ref="G248">IF(G489="","",
G489*LOOKUP($F248,_xlfn._xlws.FILTER($F$454:$F$463,G$454:G$463&lt;&gt;""),_xlfn._xlws.FILTER(G$454:G$463,G$454:G$463&lt;&gt;"")))</f>
        <v>157.67660999999998</v>
      </c>
      <c r="H248" s="34" cm="1">
        <f t="array" ref="H248">IF(H489="","",
H489*LOOKUP($F248,_xlfn._xlws.FILTER($F$454:$F$463,H$454:H$463&lt;&gt;""),_xlfn._xlws.FILTER(H$454:H$463,H$454:H$463&lt;&gt;"")))</f>
        <v>155.54609218436875</v>
      </c>
      <c r="I248" s="34" cm="1">
        <f t="array" ref="I248">IF(I489="","",
I489*LOOKUP($F248,_xlfn._xlws.FILTER($F$454:$F$463,I$454:I$463&lt;&gt;""),_xlfn._xlws.FILTER(I$454:I$463,I$454:I$463&lt;&gt;"")))</f>
        <v>124.89744381361034</v>
      </c>
      <c r="J248" s="41">
        <f t="shared" si="11"/>
        <v>3.49</v>
      </c>
      <c r="K248" s="42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7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40">
        <f t="shared" si="6"/>
        <v>0.59770724273193265</v>
      </c>
      <c r="Q248" s="40">
        <f t="shared" si="7"/>
        <v>7.3920845662541812E-2</v>
      </c>
      <c r="R248" s="40">
        <f t="shared" si="8"/>
        <v>7.942855262251404E-2</v>
      </c>
      <c r="S248" s="40">
        <f t="shared" si="9"/>
        <v>3.012021845939156E-2</v>
      </c>
      <c r="T248" s="43">
        <f t="shared" si="10"/>
        <v>0.21882314052361998</v>
      </c>
      <c r="U248" s="40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4" cm="1">
        <f t="array" ref="G249">IF(G490="","",
G490*LOOKUP($F249,_xlfn._xlws.FILTER($F$454:$F$463,G$454:G$463&lt;&gt;""),_xlfn._xlws.FILTER(G$454:G$463,G$454:G$463&lt;&gt;"")))</f>
        <v>157.67660999999998</v>
      </c>
      <c r="H249" s="34" cm="1">
        <f t="array" ref="H249">IF(H490="","",
H490*LOOKUP($F249,_xlfn._xlws.FILTER($F$454:$F$463,H$454:H$463&lt;&gt;""),_xlfn._xlws.FILTER(H$454:H$463,H$454:H$463&lt;&gt;"")))</f>
        <v>155.54609218436875</v>
      </c>
      <c r="I249" s="34" cm="1">
        <f t="array" ref="I249">IF(I490="","",
I490*LOOKUP($F249,_xlfn._xlws.FILTER($F$454:$F$463,I$454:I$463&lt;&gt;""),_xlfn._xlws.FILTER(I$454:I$463,I$454:I$463&lt;&gt;"")))</f>
        <v>124.89744381361034</v>
      </c>
      <c r="J249" s="41">
        <f t="shared" si="11"/>
        <v>3.4</v>
      </c>
      <c r="K249" s="42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7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40">
        <f t="shared" si="6"/>
        <v>0.59709805897868273</v>
      </c>
      <c r="Q249" s="40">
        <f t="shared" si="7"/>
        <v>7.3845505470915077E-2</v>
      </c>
      <c r="R249" s="40">
        <f t="shared" si="8"/>
        <v>7.9347598971056477E-2</v>
      </c>
      <c r="S249" s="40">
        <f t="shared" si="9"/>
        <v>2.9313572401217926E-2</v>
      </c>
      <c r="T249" s="43">
        <f t="shared" si="10"/>
        <v>0.22039526417812769</v>
      </c>
      <c r="U249" s="40">
        <f t="shared" si="13"/>
        <v>0.99999999999999989</v>
      </c>
      <c r="V249" s="6"/>
      <c r="W249" s="6"/>
    </row>
    <row r="250" spans="5:23" ht="13.5" customHeight="1">
      <c r="E250" s="6"/>
      <c r="F250" s="25">
        <v>45536</v>
      </c>
      <c r="G250" s="34" cm="1">
        <f t="array" ref="G250">IF(G491="","",
G491*LOOKUP($F250,_xlfn._xlws.FILTER($F$454:$F$463,G$454:G$463&lt;&gt;""),_xlfn._xlws.FILTER(G$454:G$463,G$454:G$463&lt;&gt;"")))</f>
        <v>157.67660999999998</v>
      </c>
      <c r="H250" s="34" cm="1">
        <f t="array" ref="H250">IF(H491="","",
H491*LOOKUP($F250,_xlfn._xlws.FILTER($F$454:$F$463,H$454:H$463&lt;&gt;""),_xlfn._xlws.FILTER(H$454:H$463,H$454:H$463&lt;&gt;"")))</f>
        <v>157.25250501002006</v>
      </c>
      <c r="I250" s="34" cm="1">
        <f t="array" ref="I250">IF(I491="","",
I491*LOOKUP($F250,_xlfn._xlws.FILTER($F$454:$F$463,I$454:I$463&lt;&gt;""),_xlfn._xlws.FILTER(I$454:I$463,I$454:I$463&lt;&gt;"")))</f>
        <v>125.10019940421685</v>
      </c>
      <c r="J250" s="41">
        <f t="shared" si="11"/>
        <v>3.12</v>
      </c>
      <c r="K250" s="42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7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40">
        <f t="shared" si="6"/>
        <v>0.59856712241582533</v>
      </c>
      <c r="Q250" s="40">
        <f t="shared" si="7"/>
        <v>7.4839303060296403E-2</v>
      </c>
      <c r="R250" s="40">
        <f t="shared" si="8"/>
        <v>7.967194889229251E-2</v>
      </c>
      <c r="S250" s="40">
        <f t="shared" si="9"/>
        <v>2.6965695410528654E-2</v>
      </c>
      <c r="T250" s="43">
        <f t="shared" si="10"/>
        <v>0.21995593022105722</v>
      </c>
      <c r="U250" s="40">
        <f t="shared" si="13"/>
        <v>1</v>
      </c>
      <c r="V250" s="6"/>
      <c r="W250" s="6"/>
    </row>
    <row r="251" spans="5:23" ht="13.5" customHeight="1">
      <c r="E251" s="6"/>
      <c r="F251" s="25">
        <v>45566</v>
      </c>
      <c r="G251" s="34" cm="1">
        <f t="array" ref="G251">IF(G492="","",
G492*LOOKUP($F251,_xlfn._xlws.FILTER($F$454:$F$463,G$454:G$463&lt;&gt;""),_xlfn._xlws.FILTER(G$454:G$463,G$454:G$463&lt;&gt;"")))</f>
        <v>160.50489000000002</v>
      </c>
      <c r="H251" s="34" cm="1">
        <f t="array" ref="H251">IF(H492="","",
H492*LOOKUP($F251,_xlfn._xlws.FILTER($F$454:$F$463,H$454:H$463&lt;&gt;""),_xlfn._xlws.FILTER(H$454:H$463,H$454:H$463&lt;&gt;"")))</f>
        <v>156.59619238476955</v>
      </c>
      <c r="I251" s="34" cm="1">
        <f t="array" ref="I251">IF(I492="","",
I492*LOOKUP($F251,_xlfn._xlws.FILTER($F$454:$F$463,I$454:I$463&lt;&gt;""),_xlfn._xlws.FILTER(I$454:I$463,I$454:I$463&lt;&gt;"")))</f>
        <v>125.30295499482335</v>
      </c>
      <c r="J251" s="41">
        <f t="shared" si="11"/>
        <v>3.05</v>
      </c>
      <c r="K251" s="42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7">
        <f t="shared" si="12"/>
        <v>144.83091926540962</v>
      </c>
      <c r="M251" s="29">
        <f t="shared" si="5"/>
        <v>-4.857105232169201E-3</v>
      </c>
      <c r="N251" s="6"/>
      <c r="O251" s="25">
        <v>45566</v>
      </c>
      <c r="P251" s="40">
        <f t="shared" si="6"/>
        <v>0.61227764938870177</v>
      </c>
      <c r="Q251" s="40">
        <f t="shared" si="7"/>
        <v>7.4890704076465059E-2</v>
      </c>
      <c r="R251" s="40">
        <f t="shared" si="8"/>
        <v>8.0190570889797252E-2</v>
      </c>
      <c r="S251" s="40">
        <f t="shared" si="9"/>
        <v>2.6489357430583272E-2</v>
      </c>
      <c r="T251" s="43">
        <f t="shared" si="10"/>
        <v>0.20615171821445258</v>
      </c>
      <c r="U251" s="40">
        <f t="shared" si="13"/>
        <v>0.99999999999999989</v>
      </c>
      <c r="V251" s="6"/>
      <c r="W251" s="6"/>
    </row>
    <row r="252" spans="5:23" ht="13.5" customHeight="1">
      <c r="E252" s="6"/>
      <c r="F252" s="25">
        <v>45597</v>
      </c>
      <c r="G252" s="34" cm="1">
        <f t="array" ref="G252">IF(G493="","",
G493*LOOKUP($F252,_xlfn._xlws.FILTER($F$454:$F$463,G$454:G$463&lt;&gt;""),_xlfn._xlws.FILTER(G$454:G$463,G$454:G$463&lt;&gt;"")))</f>
        <v>160.50489000000002</v>
      </c>
      <c r="H252" s="34" cm="1">
        <f t="array" ref="H252">IF(H493="","",
H493*LOOKUP($F252,_xlfn._xlws.FILTER($F$454:$F$463,H$454:H$463&lt;&gt;""),_xlfn._xlws.FILTER(H$454:H$463,H$454:H$463&lt;&gt;"")))</f>
        <v>156.07114228456916</v>
      </c>
      <c r="I252" s="34" cm="1">
        <f t="array" ref="I252">IF(I493="","",
I493*LOOKUP($F252,_xlfn._xlws.FILTER($F$454:$F$463,I$454:I$463&lt;&gt;""),_xlfn._xlws.FILTER(I$454:I$463,I$454:I$463&lt;&gt;"")))</f>
        <v>125.2015771995201</v>
      </c>
      <c r="J252" s="41">
        <f t="shared" si="11"/>
        <v>2.82</v>
      </c>
      <c r="K252" s="42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7">
        <f t="shared" si="12"/>
        <v>144.35299033986485</v>
      </c>
      <c r="M252" s="29">
        <f t="shared" si="5"/>
        <v>-3.2999094942492979E-3</v>
      </c>
      <c r="N252" s="6"/>
      <c r="O252" s="25">
        <v>45597</v>
      </c>
      <c r="P252" s="40">
        <f t="shared" si="6"/>
        <v>0.61430479962936158</v>
      </c>
      <c r="Q252" s="40">
        <f t="shared" si="7"/>
        <v>7.4886723052078413E-2</v>
      </c>
      <c r="R252" s="40">
        <f t="shared" si="8"/>
        <v>8.0390974727892139E-2</v>
      </c>
      <c r="S252" s="40">
        <f t="shared" si="9"/>
        <v>2.4572887634466693E-2</v>
      </c>
      <c r="T252" s="43">
        <f t="shared" si="10"/>
        <v>0.20584461495620121</v>
      </c>
      <c r="U252" s="40">
        <f t="shared" si="13"/>
        <v>1</v>
      </c>
      <c r="V252" s="6"/>
      <c r="W252" s="6"/>
    </row>
    <row r="253" spans="5:23" ht="13.5" customHeight="1">
      <c r="E253" s="6"/>
      <c r="F253" s="25">
        <v>45627</v>
      </c>
      <c r="G253" s="34" cm="1">
        <f t="array" ref="G253">IF(G494="","",
G494*LOOKUP($F253,_xlfn._xlws.FILTER($F$454:$F$463,G$454:G$463&lt;&gt;""),_xlfn._xlws.FILTER(G$454:G$463,G$454:G$463&lt;&gt;"")))</f>
        <v>160.50489000000002</v>
      </c>
      <c r="H253" s="34" cm="1">
        <f t="array" ref="H253">IF(H494="","",
H494*LOOKUP($F253,_xlfn._xlws.FILTER($F$454:$F$463,H$454:H$463&lt;&gt;""),_xlfn._xlws.FILTER(H$454:H$463,H$454:H$463&lt;&gt;"")))</f>
        <v>156.98997995991985</v>
      </c>
      <c r="I253" s="34" cm="1">
        <f t="array" ref="I253">IF(I494="","",
I494*LOOKUP($F253,_xlfn._xlws.FILTER($F$454:$F$463,I$454:I$463&lt;&gt;""),_xlfn._xlws.FILTER(I$454:I$463,I$454:I$463&lt;&gt;"")))</f>
        <v>124.59331042770059</v>
      </c>
      <c r="J253" s="41">
        <f t="shared" si="11"/>
        <v>2.9</v>
      </c>
      <c r="K253" s="42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7">
        <f t="shared" si="12"/>
        <v>147.66326365897373</v>
      </c>
      <c r="M253" s="29">
        <f t="shared" si="5"/>
        <v>2.2931795949049372E-2</v>
      </c>
      <c r="N253" s="6"/>
      <c r="O253" s="25">
        <v>45627</v>
      </c>
      <c r="P253" s="40">
        <f t="shared" si="6"/>
        <v>0.60053348821699848</v>
      </c>
      <c r="Q253" s="40">
        <f t="shared" si="7"/>
        <v>7.3638930741917935E-2</v>
      </c>
      <c r="R253" s="40">
        <f t="shared" si="8"/>
        <v>7.8206984673593313E-2</v>
      </c>
      <c r="S253" s="40">
        <f t="shared" si="9"/>
        <v>2.4703495315956888E-2</v>
      </c>
      <c r="T253" s="43">
        <f t="shared" si="10"/>
        <v>0.22291710105153342</v>
      </c>
      <c r="U253" s="40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4" cm="1">
        <f t="array" ref="G254">IF(G495="","",
G495*LOOKUP($F254,_xlfn._xlws.FILTER($F$454:$F$463,G$454:G$463&lt;&gt;""),_xlfn._xlws.FILTER(G$454:G$463,G$454:G$463&lt;&gt;"")))</f>
        <v>161.11095</v>
      </c>
      <c r="H254" s="34" cm="1">
        <f t="array" ref="H254">IF(H495="","",
H495*LOOKUP($F254,_xlfn._xlws.FILTER($F$454:$F$463,H$454:H$463&lt;&gt;""),_xlfn._xlws.FILTER(H$454:H$463,H$454:H$463&lt;&gt;"")))</f>
        <v>156.46492985971946</v>
      </c>
      <c r="I254" s="34" cm="1">
        <f t="array" ref="I254">IF(I495="","",
I495*LOOKUP($F254,_xlfn._xlws.FILTER($F$454:$F$463,I$454:I$463&lt;&gt;""),_xlfn._xlws.FILTER(I$454:I$463,I$454:I$463&lt;&gt;"")))</f>
        <v>124.89744381361034</v>
      </c>
      <c r="J254" s="41">
        <f t="shared" si="11"/>
        <v>2.67</v>
      </c>
      <c r="K254" s="42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7">
        <f t="shared" si="12"/>
        <v>151.23633194132432</v>
      </c>
      <c r="M254" s="29">
        <f t="shared" si="5"/>
        <v>2.419740830463124E-2</v>
      </c>
      <c r="N254" s="6"/>
      <c r="O254" s="25">
        <v>45658</v>
      </c>
      <c r="P254" s="40">
        <f t="shared" si="6"/>
        <v>0.588559464799566</v>
      </c>
      <c r="Q254" s="40">
        <f t="shared" si="7"/>
        <v>7.1658692062208776E-2</v>
      </c>
      <c r="R254" s="40">
        <f t="shared" si="8"/>
        <v>7.6545681513621344E-2</v>
      </c>
      <c r="S254" s="40">
        <f t="shared" si="9"/>
        <v>2.2206903082922832E-2</v>
      </c>
      <c r="T254" s="43">
        <f t="shared" si="10"/>
        <v>0.24102925854168103</v>
      </c>
      <c r="U254" s="40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4" cm="1">
        <f t="array" ref="G255">IF(G496="","",
G496*LOOKUP($F255,_xlfn._xlws.FILTER($F$454:$F$463,G$454:G$463&lt;&gt;""),_xlfn._xlws.FILTER(G$454:G$463,G$454:G$463&lt;&gt;"")))</f>
        <v>161.11095</v>
      </c>
      <c r="H255" s="34" cm="1">
        <f t="array" ref="H255">IF(H496="","",
H496*LOOKUP($F255,_xlfn._xlws.FILTER($F$454:$F$463,H$454:H$463&lt;&gt;""),_xlfn._xlws.FILTER(H$454:H$463,H$454:H$463&lt;&gt;"")))</f>
        <v>156.07114228456916</v>
      </c>
      <c r="I255" s="34" cm="1">
        <f t="array" ref="I255">IF(I496="","",
I496*LOOKUP($F255,_xlfn._xlws.FILTER($F$454:$F$463,I$454:I$463&lt;&gt;""),_xlfn._xlws.FILTER(I$454:I$463,I$454:I$463&lt;&gt;"")))</f>
        <v>125.20157719952012</v>
      </c>
      <c r="J255" s="41">
        <f t="shared" si="11"/>
        <v>2.82</v>
      </c>
      <c r="K255" s="42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7">
        <f t="shared" si="12"/>
        <v>150.056877737918</v>
      </c>
      <c r="M255" s="29">
        <f t="shared" si="5"/>
        <v>-7.7987490721734831E-3</v>
      </c>
      <c r="N255" s="6"/>
      <c r="O255" s="25">
        <v>45689</v>
      </c>
      <c r="P255" s="40">
        <f t="shared" si="6"/>
        <v>0.59318557021490625</v>
      </c>
      <c r="Q255" s="40">
        <f t="shared" si="7"/>
        <v>7.2040166184193427E-2</v>
      </c>
      <c r="R255" s="40">
        <f t="shared" si="8"/>
        <v>7.7335192983129353E-2</v>
      </c>
      <c r="S255" s="40">
        <f t="shared" si="9"/>
        <v>2.3638835252297253E-2</v>
      </c>
      <c r="T255" s="43">
        <f t="shared" si="10"/>
        <v>0.23380023536547367</v>
      </c>
      <c r="U255" s="40">
        <f t="shared" si="13"/>
        <v>1</v>
      </c>
      <c r="V255" s="6"/>
      <c r="W255" s="6"/>
    </row>
    <row r="256" spans="5:23" ht="13.5" customHeight="1">
      <c r="E256" s="6"/>
      <c r="F256" s="25">
        <v>45717</v>
      </c>
      <c r="G256" s="34" cm="1">
        <f t="array" ref="G256">IF(G497="","",
G497*LOOKUP($F256,_xlfn._xlws.FILTER($F$454:$F$463,G$454:G$463&lt;&gt;""),_xlfn._xlws.FILTER(G$454:G$463,G$454:G$463&lt;&gt;"")))</f>
        <v>161.11095</v>
      </c>
      <c r="H256" s="34" cm="1">
        <f t="array" ref="H256">IF(H497="","",
H497*LOOKUP($F256,_xlfn._xlws.FILTER($F$454:$F$463,H$454:H$463&lt;&gt;""),_xlfn._xlws.FILTER(H$454:H$463,H$454:H$463&lt;&gt;"")))</f>
        <v>156.98997995991985</v>
      </c>
      <c r="I256" s="34" cm="1">
        <f t="array" ref="I256">IF(I497="","",
I497*LOOKUP($F256,_xlfn._xlws.FILTER($F$454:$F$463,I$454:I$463&lt;&gt;""),_xlfn._xlws.FILTER(I$454:I$463,I$454:I$463&lt;&gt;"")))</f>
        <v>124.43144447509424</v>
      </c>
      <c r="J256" s="41">
        <f t="shared" si="11"/>
        <v>2.73</v>
      </c>
      <c r="K256" s="42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7">
        <f t="shared" si="12"/>
        <v>149.25735917467352</v>
      </c>
      <c r="M256" s="29">
        <f t="shared" si="5"/>
        <v>-5.3281034184975429E-3</v>
      </c>
      <c r="N256" s="6"/>
      <c r="O256" s="25">
        <v>45717</v>
      </c>
      <c r="P256" s="40">
        <f t="shared" si="6"/>
        <v>0.59636305424288338</v>
      </c>
      <c r="Q256" s="40">
        <f t="shared" si="7"/>
        <v>7.285245368024594E-2</v>
      </c>
      <c r="R256" s="40">
        <f t="shared" si="8"/>
        <v>7.7271202158409671E-2</v>
      </c>
      <c r="S256" s="40">
        <f t="shared" si="9"/>
        <v>2.3006987951141703E-2</v>
      </c>
      <c r="T256" s="43">
        <f t="shared" si="10"/>
        <v>0.23050630196731911</v>
      </c>
      <c r="U256" s="40">
        <f t="shared" si="13"/>
        <v>0.99999999999999989</v>
      </c>
      <c r="V256" s="6"/>
      <c r="W256" s="6"/>
    </row>
    <row r="257" spans="5:23" ht="13.5" customHeight="1">
      <c r="E257" s="6"/>
      <c r="F257" s="25">
        <v>45748</v>
      </c>
      <c r="G257" s="34" cm="1">
        <f t="array" ref="G257">IF(G498="","",
G498*LOOKUP($F257,_xlfn._xlws.FILTER($F$454:$F$463,G$454:G$463&lt;&gt;""),_xlfn._xlws.FILTER(G$454:G$463,G$454:G$463&lt;&gt;"")))</f>
        <v>162.53213720930231</v>
      </c>
      <c r="H257" s="34" cm="1">
        <f t="array" ref="H257">IF(H498="","",
H498*LOOKUP($F257,_xlfn._xlws.FILTER($F$454:$F$463,H$454:H$463&lt;&gt;""),_xlfn._xlws.FILTER(H$454:H$463,H$454:H$463&lt;&gt;"")))</f>
        <v>158.56513026052104</v>
      </c>
      <c r="I257" s="34" cm="1">
        <f t="array" ref="I257">IF(I498="","",
I498*LOOKUP($F257,_xlfn._xlws.FILTER($F$454:$F$463,I$454:I$463&lt;&gt;""),_xlfn._xlws.FILTER(I$454:I$463,I$454:I$463&lt;&gt;"")))</f>
        <v>124.21140655382972</v>
      </c>
      <c r="J257" s="41">
        <f t="shared" si="11"/>
        <v>2.69</v>
      </c>
      <c r="K257" s="42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7">
        <f t="shared" si="12"/>
        <v>150.06903270639515</v>
      </c>
      <c r="M257" s="29">
        <f t="shared" si="5"/>
        <v>5.4380804819931239E-3</v>
      </c>
      <c r="N257" s="6"/>
      <c r="O257" s="25">
        <v>45748</v>
      </c>
      <c r="P257" s="40">
        <f t="shared" si="6"/>
        <v>0.59836969206566115</v>
      </c>
      <c r="Q257" s="40">
        <f t="shared" si="7"/>
        <v>7.3185426514466134E-2</v>
      </c>
      <c r="R257" s="40">
        <f t="shared" si="8"/>
        <v>7.6717364687571801E-2</v>
      </c>
      <c r="S257" s="40">
        <f t="shared" si="9"/>
        <v>2.2547275328695746E-2</v>
      </c>
      <c r="T257" s="43">
        <f t="shared" si="10"/>
        <v>0.22918024140360505</v>
      </c>
      <c r="U257" s="40">
        <f t="shared" si="13"/>
        <v>0.99999999999999989</v>
      </c>
      <c r="V257" s="6"/>
      <c r="W257" s="6"/>
    </row>
    <row r="258" spans="5:23" ht="13.5" customHeight="1">
      <c r="E258" s="6"/>
      <c r="F258" s="25">
        <v>45778</v>
      </c>
      <c r="G258" s="34" cm="1">
        <f t="array" ref="G258">IF(G499="","",
G499*LOOKUP($F258,_xlfn._xlws.FILTER($F$454:$F$463,G$454:G$463&lt;&gt;""),_xlfn._xlws.FILTER(G$454:G$463,G$454:G$463&lt;&gt;"")))</f>
        <v>162.53213720930231</v>
      </c>
      <c r="H258" s="34" cm="1">
        <f t="array" ref="H258">IF(H499="","",
H499*LOOKUP($F258,_xlfn._xlws.FILTER($F$454:$F$463,H$454:H$463&lt;&gt;""),_xlfn._xlws.FILTER(H$454:H$463,H$454:H$463&lt;&gt;"")))</f>
        <v>157.77755511022045</v>
      </c>
      <c r="I258" s="34" cm="1">
        <f t="array" ref="I258">IF(I499="","",
I499*LOOKUP($F258,_xlfn._xlws.FILTER($F$454:$F$463,I$454:I$463&lt;&gt;""),_xlfn._xlws.FILTER(I$454:I$463,I$454:I$463&lt;&gt;"")))</f>
        <v>124.10138759319744</v>
      </c>
      <c r="J258" s="41">
        <f t="shared" si="11"/>
        <v>2.75</v>
      </c>
      <c r="K258" s="42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7">
        <f t="shared" si="12"/>
        <v>150.13928012228661</v>
      </c>
      <c r="M258" s="29">
        <f t="shared" si="5"/>
        <v>4.6810067756553053E-4</v>
      </c>
      <c r="N258" s="6"/>
      <c r="O258" s="25">
        <v>45778</v>
      </c>
      <c r="P258" s="40">
        <f t="shared" si="6"/>
        <v>0.59808972585974129</v>
      </c>
      <c r="Q258" s="40">
        <f t="shared" si="7"/>
        <v>7.2787850698157311E-2</v>
      </c>
      <c r="R258" s="40">
        <f t="shared" si="8"/>
        <v>7.6613550225459945E-2</v>
      </c>
      <c r="S258" s="40">
        <f t="shared" si="9"/>
        <v>2.3039403772536642E-2</v>
      </c>
      <c r="T258" s="43">
        <f t="shared" si="10"/>
        <v>0.22946946944410487</v>
      </c>
      <c r="U258" s="40">
        <f t="shared" si="13"/>
        <v>1</v>
      </c>
      <c r="V258" s="6"/>
      <c r="W258" s="6"/>
    </row>
    <row r="259" spans="5:23" ht="13.5" customHeight="1">
      <c r="E259" s="6"/>
      <c r="F259" s="25">
        <v>45809</v>
      </c>
      <c r="G259" s="34" cm="1">
        <f t="array" ref="G259">IF(G500="","",
G500*LOOKUP($F259,_xlfn._xlws.FILTER($F$454:$F$463,G$454:G$463&lt;&gt;""),_xlfn._xlws.FILTER(G$454:G$463,G$454:G$463&lt;&gt;"")))</f>
        <v>162.53213720930231</v>
      </c>
      <c r="H259" s="34" cm="1">
        <f t="array" ref="H259">IF(H500="","",
H500*LOOKUP($F259,_xlfn._xlws.FILTER($F$454:$F$463,H$454:H$463&lt;&gt;""),_xlfn._xlws.FILTER(H$454:H$463,H$454:H$463&lt;&gt;"")))</f>
        <v>157.90881763527054</v>
      </c>
      <c r="I259" s="34" cm="1">
        <f t="array" ref="I259">IF(I500="","",
I500*LOOKUP($F259,_xlfn._xlws.FILTER($F$454:$F$463,I$454:I$463&lt;&gt;""),_xlfn._xlws.FILTER(I$454:I$463,I$454:I$463&lt;&gt;"")))</f>
        <v>126.08172888457825</v>
      </c>
      <c r="J259" s="41">
        <f t="shared" si="11"/>
        <v>2.61</v>
      </c>
      <c r="K259" s="42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7">
        <f t="shared" si="12"/>
        <v>150.17963456951233</v>
      </c>
      <c r="M259" s="29">
        <f t="shared" si="5"/>
        <v>2.6878007669184356E-4</v>
      </c>
      <c r="N259" s="6"/>
      <c r="O259" s="25">
        <v>45809</v>
      </c>
      <c r="P259" s="40">
        <f t="shared" si="6"/>
        <v>0.5979290144533802</v>
      </c>
      <c r="Q259" s="40">
        <f t="shared" si="7"/>
        <v>7.2828831375496242E-2</v>
      </c>
      <c r="R259" s="40">
        <f t="shared" si="8"/>
        <v>7.7815191704799655E-2</v>
      </c>
      <c r="S259" s="40">
        <f t="shared" si="9"/>
        <v>2.18606129741576E-2</v>
      </c>
      <c r="T259" s="43">
        <f t="shared" si="10"/>
        <v>0.22956634949216623</v>
      </c>
      <c r="U259" s="40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4" cm="1">
        <f t="array" ref="G260">IF(G501="","",
G501*LOOKUP($F260,_xlfn._xlws.FILTER($F$454:$F$463,G$454:G$463&lt;&gt;""),_xlfn._xlws.FILTER(G$454:G$463,G$454:G$463&lt;&gt;"")))</f>
        <v>163.17813139534883</v>
      </c>
      <c r="H260" s="34" cm="1">
        <f t="array" ref="H260">IF(H501="","",
H501*LOOKUP($F260,_xlfn._xlws.FILTER($F$454:$F$463,H$454:H$463&lt;&gt;""),_xlfn._xlws.FILTER(H$454:H$463,H$454:H$463&lt;&gt;"")))</f>
        <v>158.04008016032066</v>
      </c>
      <c r="I260" s="34" cm="1">
        <f t="array" ref="I260">IF(I501="","",
I501*LOOKUP($F260,_xlfn._xlws.FILTER($F$454:$F$463,I$454:I$463&lt;&gt;""),_xlfn._xlws.FILTER(I$454:I$463,I$454:I$463&lt;&gt;"")))</f>
        <v>126.41178576647506</v>
      </c>
      <c r="J260" s="41">
        <f t="shared" si="11"/>
        <v>2.67</v>
      </c>
      <c r="K260" s="42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7">
        <f t="shared" si="12"/>
        <v>150.11597891971053</v>
      </c>
      <c r="M260" s="29">
        <f t="shared" si="5"/>
        <v>-4.2386339522182404E-4</v>
      </c>
      <c r="N260" s="6"/>
      <c r="O260" s="25">
        <v>45839</v>
      </c>
      <c r="P260" s="40">
        <f t="shared" si="6"/>
        <v>0.60056007630310304</v>
      </c>
      <c r="Q260" s="40">
        <f t="shared" si="7"/>
        <v>7.292027895696726E-2</v>
      </c>
      <c r="R260" s="40">
        <f t="shared" si="8"/>
        <v>7.8051979772276431E-2</v>
      </c>
      <c r="S260" s="40">
        <f t="shared" si="9"/>
        <v>2.2372638743767732E-2</v>
      </c>
      <c r="T260" s="43">
        <f t="shared" si="10"/>
        <v>0.22609502622388547</v>
      </c>
      <c r="U260" s="40">
        <f t="shared" si="13"/>
        <v>0.99999999999999989</v>
      </c>
      <c r="V260" s="6"/>
      <c r="W260" s="6"/>
    </row>
    <row r="261" spans="5:23" ht="13.5" customHeight="1">
      <c r="E261" s="6"/>
      <c r="F261" s="25">
        <v>45870</v>
      </c>
      <c r="G261" s="34" cm="1">
        <f t="array" ref="G261">IF(G502="","",
G502*LOOKUP($F261,_xlfn._xlws.FILTER($F$454:$F$463,G$454:G$463&lt;&gt;""),_xlfn._xlws.FILTER(G$454:G$463,G$454:G$463&lt;&gt;"")))</f>
        <v>163.17813139534883</v>
      </c>
      <c r="H261" s="34" cm="1">
        <f t="array" ref="H261">IF(H502="","",
H502*LOOKUP($F261,_xlfn._xlws.FILTER($F$454:$F$463,H$454:H$463&lt;&gt;""),_xlfn._xlws.FILTER(H$454:H$463,H$454:H$463&lt;&gt;"")))</f>
        <v>158.43386773547095</v>
      </c>
      <c r="I261" s="34" cm="1">
        <f t="array" ref="I261">IF(I502="","",
I502*LOOKUP($F261,_xlfn._xlws.FILTER($F$454:$F$463,I$454:I$463&lt;&gt;""),_xlfn._xlws.FILTER(I$454:I$463,I$454:I$463&lt;&gt;"")))</f>
        <v>125.86169096331372</v>
      </c>
      <c r="J261" s="41">
        <f t="shared" si="11"/>
        <v>2.75</v>
      </c>
      <c r="K261" s="42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7">
        <f t="shared" si="12"/>
        <v>150.90718173477211</v>
      </c>
      <c r="M261" s="29">
        <f t="shared" si="5"/>
        <v>5.2706102358681672E-3</v>
      </c>
      <c r="N261" s="6"/>
      <c r="O261" s="25">
        <v>45870</v>
      </c>
      <c r="P261" s="40">
        <f t="shared" si="6"/>
        <v>0.59741135390618139</v>
      </c>
      <c r="Q261" s="40">
        <f t="shared" si="7"/>
        <v>7.2718702068739691E-2</v>
      </c>
      <c r="R261" s="40">
        <f t="shared" si="8"/>
        <v>7.7304884075814664E-2</v>
      </c>
      <c r="S261" s="40">
        <f t="shared" si="9"/>
        <v>2.2922166175861288E-2</v>
      </c>
      <c r="T261" s="43">
        <f t="shared" si="10"/>
        <v>0.22964289377340311</v>
      </c>
      <c r="U261" s="40">
        <f t="shared" si="13"/>
        <v>1.0000000000000002</v>
      </c>
      <c r="V261" s="6"/>
      <c r="W261" s="6"/>
    </row>
    <row r="262" spans="5:23" ht="13.5" customHeight="1">
      <c r="E262" s="6"/>
      <c r="F262" s="25">
        <v>45901</v>
      </c>
      <c r="G262" s="34" cm="1">
        <f t="array" ref="G262">IF(G503="","",
G503*LOOKUP($F262,_xlfn._xlws.FILTER($F$454:$F$463,G$454:G$463&lt;&gt;""),_xlfn._xlws.FILTER(G$454:G$463,G$454:G$463&lt;&gt;"")))</f>
        <v>163.17813139534883</v>
      </c>
      <c r="H262" s="34" cm="1">
        <f t="array" ref="H262">IF(H503="","",
H503*LOOKUP($F262,_xlfn._xlws.FILTER($F$454:$F$463,H$454:H$463&lt;&gt;""),_xlfn._xlws.FILTER(H$454:H$463,H$454:H$463&lt;&gt;"")))</f>
        <v>160.79659318637275</v>
      </c>
      <c r="I262" s="34" cm="1">
        <f t="array" ref="I262">IF(I503="","",
I503*LOOKUP($F262,_xlfn._xlws.FILTER($F$454:$F$463,I$454:I$463&lt;&gt;""),_xlfn._xlws.FILTER(I$454:I$463,I$454:I$463&lt;&gt;"")))</f>
        <v>126.30176680584279</v>
      </c>
      <c r="J262" s="41">
        <f t="shared" si="11"/>
        <v>2.69</v>
      </c>
      <c r="K262" s="42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7">
        <f t="shared" si="12"/>
        <v>149.91710412483235</v>
      </c>
      <c r="M262" s="29">
        <f t="shared" si="5"/>
        <v>-6.5608382487711836E-3</v>
      </c>
      <c r="N262" s="6"/>
      <c r="O262" s="25">
        <v>45901</v>
      </c>
      <c r="P262" s="40">
        <f t="shared" si="6"/>
        <v>0.60135675832737268</v>
      </c>
      <c r="Q262" s="40">
        <f t="shared" si="7"/>
        <v>7.4290564995261807E-2</v>
      </c>
      <c r="R262" s="40">
        <f t="shared" si="8"/>
        <v>7.8087500332213053E-2</v>
      </c>
      <c r="S262" s="40">
        <f t="shared" si="9"/>
        <v>2.2570125126781106E-2</v>
      </c>
      <c r="T262" s="43">
        <f t="shared" si="10"/>
        <v>0.22369505121837135</v>
      </c>
      <c r="U262" s="40">
        <f t="shared" si="13"/>
        <v>1</v>
      </c>
      <c r="V262" s="6"/>
      <c r="W262" s="6"/>
    </row>
    <row r="263" spans="5:23" ht="13.5" customHeight="1">
      <c r="E263" s="6"/>
      <c r="F263" s="25">
        <v>45931</v>
      </c>
      <c r="G263" s="34" cm="1">
        <f t="array" ref="G263">IF(G504="","",
G504*LOOKUP($F263,_xlfn._xlws.FILTER($F$454:$F$463,G$454:G$463&lt;&gt;""),_xlfn._xlws.FILTER(G$454:G$463,G$454:G$463&lt;&gt;"")))</f>
        <v>166.7956988372093</v>
      </c>
      <c r="H263" s="34" cm="1">
        <f t="array" ref="H263">IF(H504="","",
H504*LOOKUP($F263,_xlfn._xlws.FILTER($F$454:$F$463,H$454:H$463&lt;&gt;""),_xlfn._xlws.FILTER(H$454:H$463,H$454:H$463&lt;&gt;"")))</f>
        <v>159.74649298597197</v>
      </c>
      <c r="I263" s="34" cm="1">
        <f t="array" ref="I263">IF(I504="","",
I504*LOOKUP($F263,_xlfn._xlws.FILTER($F$454:$F$463,I$454:I$463&lt;&gt;""),_xlfn._xlws.FILTER(I$454:I$463,I$454:I$463&lt;&gt;"")))</f>
        <v>124.65148239635877</v>
      </c>
      <c r="J263" s="41">
        <f t="shared" si="11"/>
        <v>2.73</v>
      </c>
      <c r="K263" s="42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7">
        <f t="shared" si="12"/>
        <v>151.21656941887684</v>
      </c>
      <c r="M263" s="29">
        <f t="shared" si="5"/>
        <v>8.6678921770158013E-3</v>
      </c>
      <c r="N263" s="6"/>
      <c r="O263" s="25">
        <v>45931</v>
      </c>
      <c r="P263" s="40">
        <f t="shared" si="6"/>
        <v>0.60940623209284028</v>
      </c>
      <c r="Q263" s="40">
        <f t="shared" si="7"/>
        <v>7.3171162375882309E-2</v>
      </c>
      <c r="R263" s="40">
        <f t="shared" si="8"/>
        <v>7.640492363228539E-2</v>
      </c>
      <c r="S263" s="40">
        <f t="shared" si="9"/>
        <v>2.2708902055823727E-2</v>
      </c>
      <c r="T263" s="43">
        <f t="shared" si="10"/>
        <v>0.21830877984316832</v>
      </c>
      <c r="U263" s="40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4" cm="1">
        <f t="array" ref="G264">IF(G505="","",
G505*LOOKUP($F264,_xlfn._xlws.FILTER($F$454:$F$463,G$454:G$463&lt;&gt;""),_xlfn._xlws.FILTER(G$454:G$463,G$454:G$463&lt;&gt;"")))</f>
        <v>166.7956988372093</v>
      </c>
      <c r="H264" s="34" cm="1">
        <f t="array" ref="H264">IF(H505="","",
H505*LOOKUP($F264,_xlfn._xlws.FILTER($F$454:$F$463,H$454:H$463&lt;&gt;""),_xlfn._xlws.FILTER(H$454:H$463,H$454:H$463&lt;&gt;"")))</f>
        <v>159.61523046092185</v>
      </c>
      <c r="I264" s="34" cm="1">
        <f t="array" ref="I264">IF(I505="","",
I505*LOOKUP($F264,_xlfn._xlws.FILTER($F$454:$F$463,I$454:I$463&lt;&gt;""),_xlfn._xlws.FILTER(I$454:I$463,I$454:I$463&lt;&gt;"")))</f>
        <v>124.65148239635877</v>
      </c>
      <c r="J264" s="41">
        <f t="shared" si="11"/>
        <v>2.76</v>
      </c>
      <c r="K264" s="42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7">
        <f t="shared" si="12"/>
        <v>152.60235634844946</v>
      </c>
      <c r="M264" s="29">
        <f t="shared" si="5"/>
        <v>9.1642531959175155E-3</v>
      </c>
      <c r="N264" s="6"/>
      <c r="O264" s="25">
        <v>45962</v>
      </c>
      <c r="P264" s="40">
        <f t="shared" si="6"/>
        <v>0.60387219440533557</v>
      </c>
      <c r="Q264" s="40">
        <f t="shared" si="7"/>
        <v>7.2447114466578158E-2</v>
      </c>
      <c r="R264" s="40">
        <f t="shared" si="8"/>
        <v>7.5711088051641756E-2</v>
      </c>
      <c r="S264" s="40">
        <f t="shared" si="9"/>
        <v>2.2749963999771628E-2</v>
      </c>
      <c r="T264" s="43">
        <f t="shared" si="10"/>
        <v>0.22521963907667295</v>
      </c>
      <c r="U264" s="40">
        <f t="shared" si="13"/>
        <v>1</v>
      </c>
      <c r="V264" s="6"/>
      <c r="W264" s="6"/>
    </row>
    <row r="265" spans="5:23" ht="13.5" customHeight="1">
      <c r="E265" s="6"/>
      <c r="F265" s="25">
        <v>45992</v>
      </c>
      <c r="G265" s="34" cm="1">
        <f t="array" ref="G265">IF(G506="","",
G506*LOOKUP($F265,_xlfn._xlws.FILTER($F$454:$F$463,G$454:G$463&lt;&gt;""),_xlfn._xlws.FILTER(G$454:G$463,G$454:G$463&lt;&gt;"")))</f>
        <v>166.7956988372093</v>
      </c>
      <c r="H265" s="34" cm="1">
        <f t="array" ref="H265">IF(H506="","",
H506*LOOKUP($F265,_xlfn._xlws.FILTER($F$454:$F$463,H$454:H$463&lt;&gt;""),_xlfn._xlws.FILTER(H$454:H$463,H$454:H$463&lt;&gt;"")))</f>
        <v>160.27154308617236</v>
      </c>
      <c r="I265" s="34" cm="1">
        <f t="array" ref="I265">IF(I506="","",
I506*LOOKUP($F265,_xlfn._xlws.FILTER($F$454:$F$463,I$454:I$463&lt;&gt;""),_xlfn._xlws.FILTER(I$454:I$463,I$454:I$463&lt;&gt;"")))</f>
        <v>126.30176680584279</v>
      </c>
      <c r="J265" s="41">
        <f t="shared" si="11"/>
        <v>2.68</v>
      </c>
      <c r="K265" s="42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7">
        <f t="shared" si="12"/>
        <v>154.09300492339003</v>
      </c>
      <c r="M265" s="29">
        <f t="shared" si="5"/>
        <v>9.768188451408033E-3</v>
      </c>
      <c r="N265" s="6"/>
      <c r="O265" s="25">
        <v>45992</v>
      </c>
      <c r="P265" s="40">
        <f t="shared" si="6"/>
        <v>0.59803051959028419</v>
      </c>
      <c r="Q265" s="40">
        <f t="shared" si="7"/>
        <v>7.204129263946138E-2</v>
      </c>
      <c r="R265" s="40">
        <f t="shared" si="8"/>
        <v>7.5971339023289397E-2</v>
      </c>
      <c r="S265" s="40">
        <f t="shared" si="9"/>
        <v>2.1876847583483246E-2</v>
      </c>
      <c r="T265" s="43">
        <f t="shared" si="10"/>
        <v>0.23208000116348176</v>
      </c>
      <c r="U265" s="40">
        <f t="shared" si="13"/>
        <v>1</v>
      </c>
      <c r="V265" s="6"/>
      <c r="W265" s="6"/>
    </row>
    <row r="266" spans="5:23" ht="13.5" customHeight="1">
      <c r="E266" s="6"/>
      <c r="F266" s="25">
        <v>46023</v>
      </c>
      <c r="G266" s="34" cm="1">
        <f t="array" ref="G266">IF(G507="","",
G507*LOOKUP($F266,_xlfn._xlws.FILTER($F$454:$F$463,G$454:G$463&lt;&gt;""),_xlfn._xlws.FILTER(G$454:G$463,G$454:G$463&lt;&gt;"")))</f>
        <v>166.27890348837207</v>
      </c>
      <c r="H266" s="34" cm="1">
        <f t="array" ref="H266">IF(H507="","",
H507*LOOKUP($F266,_xlfn._xlws.FILTER($F$454:$F$463,H$454:H$463&lt;&gt;""),_xlfn._xlws.FILTER(H$454:H$463,H$454:H$463&lt;&gt;"")))</f>
        <v>159.74649298597197</v>
      </c>
      <c r="I266" s="34" cm="1">
        <f t="array" ref="I266">IF(I507="","",
I507*LOOKUP($F266,_xlfn._xlws.FILTER($F$454:$F$463,I$454:I$463&lt;&gt;""),_xlfn._xlws.FILTER(I$454:I$463,I$454:I$463&lt;&gt;"")))</f>
        <v>125.42161512078465</v>
      </c>
      <c r="J266" s="41">
        <f t="shared" si="11"/>
        <v>2.69</v>
      </c>
      <c r="K266" s="42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7">
        <f t="shared" si="12"/>
        <v>152.99973373280301</v>
      </c>
      <c r="M266" s="29">
        <f t="shared" si="5"/>
        <v>-7.0948787787645795E-3</v>
      </c>
      <c r="N266" s="6"/>
      <c r="O266" s="25">
        <v>46023</v>
      </c>
      <c r="P266" s="40">
        <f t="shared" si="6"/>
        <v>0.60043762996230443</v>
      </c>
      <c r="Q266" s="40">
        <f t="shared" si="7"/>
        <v>7.2318375234533216E-2</v>
      </c>
      <c r="R266" s="40">
        <f t="shared" si="8"/>
        <v>7.5980997996888899E-2</v>
      </c>
      <c r="S266" s="40">
        <f t="shared" si="9"/>
        <v>2.2115383577407412E-2</v>
      </c>
      <c r="T266" s="43">
        <f t="shared" si="10"/>
        <v>0.2291476132288659</v>
      </c>
      <c r="U266" s="40">
        <f t="shared" si="13"/>
        <v>0.99999999999999989</v>
      </c>
      <c r="V266" s="6"/>
      <c r="W266" s="6"/>
    </row>
    <row r="267" spans="5:23" ht="13.5" customHeight="1">
      <c r="E267" s="6"/>
      <c r="F267" s="25">
        <v>46054</v>
      </c>
      <c r="G267" s="34" cm="1">
        <f t="array" ref="G267">IF(G508="","",
G508*LOOKUP($F267,_xlfn._xlws.FILTER($F$454:$F$463,G$454:G$463&lt;&gt;""),_xlfn._xlws.FILTER(G$454:G$463,G$454:G$463&lt;&gt;"")))</f>
        <v>166.27890348837207</v>
      </c>
      <c r="H267" s="34" cm="1">
        <f t="array" ref="H267">IF(H508="","",
H508*LOOKUP($F267,_xlfn._xlws.FILTER($F$454:$F$463,H$454:H$463&lt;&gt;""),_xlfn._xlws.FILTER(H$454:H$463,H$454:H$463&lt;&gt;"")))</f>
        <v>159.09018036072146</v>
      </c>
      <c r="I267" s="34" cm="1">
        <f t="array" ref="I267">IF(I508="","",
I508*LOOKUP($F267,_xlfn._xlws.FILTER($F$454:$F$463,I$454:I$463&lt;&gt;""),_xlfn._xlws.FILTER(I$454:I$463,I$454:I$463&lt;&gt;"")))</f>
        <v>124.32142551446198</v>
      </c>
      <c r="J267" s="41">
        <f t="shared" si="11"/>
        <v>2.79</v>
      </c>
      <c r="K267" s="42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7">
        <f t="shared" si="12"/>
        <v>152.04951526477481</v>
      </c>
      <c r="M267" s="29">
        <f t="shared" si="5"/>
        <v>-6.2105890307472267E-3</v>
      </c>
      <c r="N267" s="6"/>
      <c r="O267" s="25">
        <v>46054</v>
      </c>
      <c r="P267" s="40">
        <f t="shared" si="6"/>
        <v>0.60419000578471815</v>
      </c>
      <c r="Q267" s="40">
        <f t="shared" si="7"/>
        <v>7.2471347590616755E-2</v>
      </c>
      <c r="R267" s="40">
        <f t="shared" si="8"/>
        <v>7.5785168550955948E-2</v>
      </c>
      <c r="S267" s="40">
        <f t="shared" si="9"/>
        <v>2.3080862547657056E-2</v>
      </c>
      <c r="T267" s="43">
        <f t="shared" si="10"/>
        <v>0.22447261552605208</v>
      </c>
      <c r="U267" s="40">
        <f t="shared" si="13"/>
        <v>1</v>
      </c>
      <c r="V267" s="6"/>
      <c r="W267" s="6"/>
    </row>
    <row r="268" spans="5:23" ht="13.5" customHeight="1">
      <c r="E268" s="6"/>
      <c r="F268" s="25">
        <v>46082</v>
      </c>
      <c r="G268" s="34" cm="1">
        <f t="array" ref="G268">IF(G509="","",
G509*LOOKUP($F268,_xlfn._xlws.FILTER($F$454:$F$463,G$454:G$463&lt;&gt;""),_xlfn._xlws.FILTER(G$454:G$463,G$454:G$463&lt;&gt;"")))</f>
        <v>166.27890348837207</v>
      </c>
      <c r="H268" s="34" cm="1">
        <f t="array" ref="H268">IF(H509="","",
H509*LOOKUP($F268,_xlfn._xlws.FILTER($F$454:$F$463,H$454:H$463&lt;&gt;""),_xlfn._xlws.FILTER(H$454:H$463,H$454:H$463&lt;&gt;"")))</f>
        <v>158.18427224078528</v>
      </c>
      <c r="I268" s="34" cm="1">
        <f t="array" ref="I268">IF(I509="","",
I509*LOOKUP($F268,_xlfn._xlws.FILTER($F$454:$F$463,I$454:I$463&lt;&gt;""),_xlfn._xlws.FILTER(I$454:I$463,I$454:I$463&lt;&gt;"")))</f>
        <v>123.11121694750705</v>
      </c>
      <c r="J268" s="41">
        <f t="shared" si="11"/>
        <v>2.76</v>
      </c>
      <c r="K268" s="42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>279</v>
      </c>
      <c r="L268" s="37">
        <f t="shared" si="12"/>
        <v>150.92019411445642</v>
      </c>
      <c r="M268" s="29">
        <f t="shared" si="5"/>
        <v>-7.4273248971022943E-3</v>
      </c>
      <c r="N268" s="6"/>
      <c r="O268" s="25">
        <v>46082</v>
      </c>
      <c r="P268" s="40">
        <f t="shared" si="6"/>
        <v>0.60871110089957203</v>
      </c>
      <c r="Q268" s="40">
        <f t="shared" si="7"/>
        <v>7.2597881637117737E-2</v>
      </c>
      <c r="R268" s="40">
        <f t="shared" si="8"/>
        <v>7.5609009500406471E-2</v>
      </c>
      <c r="S268" s="40">
        <f t="shared" si="9"/>
        <v>2.3003535965337045E-2</v>
      </c>
      <c r="T268" s="43">
        <f t="shared" si="10"/>
        <v>0.22007847199756664</v>
      </c>
      <c r="U268" s="40">
        <f t="shared" si="13"/>
        <v>1</v>
      </c>
      <c r="V268" s="6"/>
      <c r="W268" s="6"/>
    </row>
    <row r="269" spans="5:23" ht="13.5" customHeight="1">
      <c r="E269" s="6"/>
      <c r="F269" s="25">
        <v>46113</v>
      </c>
      <c r="G269" s="34" cm="1">
        <f t="array" ref="G269">IF(G510="","",
G510*LOOKUP($F269,_xlfn._xlws.FILTER($F$454:$F$463,G$454:G$463&lt;&gt;""),_xlfn._xlws.FILTER(G$454:G$463,G$454:G$463&lt;&gt;"")))</f>
        <v>167.31249418604651</v>
      </c>
      <c r="H269" s="34" cm="1">
        <f t="array" ref="H269">IF(H510="","",
H510*LOOKUP($F269,_xlfn._xlws.FILTER($F$454:$F$463,H$454:H$463&lt;&gt;""),_xlfn._xlws.FILTER(H$454:H$463,H$454:H$463&lt;&gt;"")))</f>
        <v>159.78947785681257</v>
      </c>
      <c r="I269" s="34" cm="1">
        <f t="array" ref="I269">IF(I510="","",
I510*LOOKUP($F269,_xlfn._xlws.FILTER($F$454:$F$463,I$454:I$463&lt;&gt;""),_xlfn._xlws.FILTER(I$454:I$463,I$454:I$463&lt;&gt;"")))</f>
        <v>123.66131175066837</v>
      </c>
      <c r="J269" s="41">
        <f t="shared" si="11"/>
        <v>2.67</v>
      </c>
      <c r="K269" s="42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>288.7</v>
      </c>
      <c r="L269" s="37">
        <f t="shared" si="12"/>
        <v>152.69496328929287</v>
      </c>
      <c r="M269" s="29">
        <f t="shared" si="5"/>
        <v>1.1759653406557824E-2</v>
      </c>
      <c r="N269" s="6"/>
      <c r="O269" s="25">
        <v>46113</v>
      </c>
      <c r="P269" s="40">
        <f t="shared" si="6"/>
        <v>0.60537584279454915</v>
      </c>
      <c r="Q269" s="40">
        <f t="shared" si="7"/>
        <v>7.248221698691619E-2</v>
      </c>
      <c r="R269" s="40">
        <f t="shared" si="8"/>
        <v>7.5064123292723647E-2</v>
      </c>
      <c r="S269" s="40">
        <f t="shared" si="9"/>
        <v>2.1994769792601513E-2</v>
      </c>
      <c r="T269" s="43">
        <f t="shared" si="10"/>
        <v>0.22508304713320962</v>
      </c>
      <c r="U269" s="40">
        <f t="shared" si="13"/>
        <v>1</v>
      </c>
      <c r="V269" s="6"/>
      <c r="W269" s="6"/>
    </row>
    <row r="270" spans="5:23" ht="13.5" customHeight="1">
      <c r="E270" s="6"/>
      <c r="F270" s="25">
        <v>46143</v>
      </c>
      <c r="G270" s="34" cm="1">
        <f t="array" ref="G270">IF(G511="","",
G511*LOOKUP($F270,_xlfn._xlws.FILTER($F$454:$F$463,G$454:G$463&lt;&gt;""),_xlfn._xlws.FILTER(G$454:G$463,G$454:G$463&lt;&gt;"")))</f>
        <v>167.31249418604651</v>
      </c>
      <c r="H270" s="34" cm="1">
        <f t="array" ref="H270">IF(H511="","",
H511*LOOKUP($F270,_xlfn._xlws.FILTER($F$454:$F$463,H$454:H$463&lt;&gt;""),_xlfn._xlws.FILTER(H$454:H$463,H$454:H$463&lt;&gt;"")))</f>
        <v>159.7259053571679</v>
      </c>
      <c r="I270" s="34" cm="1">
        <f t="array" ref="I270">IF(I511="","",
I511*LOOKUP($F270,_xlfn._xlws.FILTER($F$454:$F$463,I$454:I$463&lt;&gt;""),_xlfn._xlws.FILTER(I$454:I$463,I$454:I$463&lt;&gt;"")))</f>
        <v>125.64165304204919</v>
      </c>
      <c r="J270" s="41">
        <f t="shared" si="11"/>
        <v>3.11</v>
      </c>
      <c r="K270" s="42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>305.3</v>
      </c>
      <c r="L270" s="37">
        <f t="shared" si="12"/>
        <v>155.4037633706817</v>
      </c>
      <c r="M270" s="29">
        <f t="shared" si="5"/>
        <v>1.7739943892299825E-2</v>
      </c>
      <c r="N270" s="6"/>
      <c r="O270" s="25">
        <v>46143</v>
      </c>
      <c r="P270" s="40">
        <f t="shared" si="6"/>
        <v>0.59482370366570947</v>
      </c>
      <c r="Q270" s="40">
        <f t="shared" si="7"/>
        <v>7.1190464966643358E-2</v>
      </c>
      <c r="R270" s="40">
        <f t="shared" si="8"/>
        <v>7.4936842413962854E-2</v>
      </c>
      <c r="S270" s="40">
        <f t="shared" si="9"/>
        <v>2.517281178193536E-2</v>
      </c>
      <c r="T270" s="43">
        <f t="shared" si="10"/>
        <v>0.23387617717174891</v>
      </c>
      <c r="U270" s="40">
        <f t="shared" si="13"/>
        <v>0.99999999999999989</v>
      </c>
      <c r="V270" s="6"/>
      <c r="W270" s="6"/>
    </row>
    <row r="271" spans="5:23" ht="13.5" customHeight="1">
      <c r="E271" s="6"/>
      <c r="F271" s="25">
        <v>46174</v>
      </c>
      <c r="G271" s="34" cm="1">
        <f t="array" ref="G271">IF(G512="","",
G512*LOOKUP($F271,_xlfn._xlws.FILTER($F$454:$F$463,G$454:G$463&lt;&gt;""),_xlfn._xlws.FILTER(G$454:G$463,G$454:G$463&lt;&gt;"")))</f>
        <v>167.31249418604651</v>
      </c>
      <c r="H271" s="34" t="str" cm="1">
        <f t="array" ref="H271">IF(H512="","",
H512*LOOKUP($F271,_xlfn._xlws.FILTER($F$454:$F$463,H$454:H$463&lt;&gt;""),_xlfn._xlws.FILTER(H$454:H$463,H$454:H$463&lt;&gt;"")))</f>
        <v/>
      </c>
      <c r="I271" s="34" t="str" cm="1">
        <f t="array" ref="I271">IF(I512="","",
I512*LOOKUP($F271,_xlfn._xlws.FILTER($F$454:$F$463,I$454:I$463&lt;&gt;""),_xlfn._xlws.FILTER(I$454:I$463,I$454:I$463&lt;&gt;"")))</f>
        <v/>
      </c>
      <c r="J271" s="41" t="str">
        <f t="shared" si="11"/>
        <v/>
      </c>
      <c r="K271" s="42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7" t="str">
        <f t="shared" si="12"/>
        <v/>
      </c>
      <c r="M271" s="29" t="str">
        <f t="shared" si="5"/>
        <v/>
      </c>
      <c r="N271" s="6"/>
      <c r="O271" s="25">
        <v>46174</v>
      </c>
      <c r="P271" s="40" t="str">
        <f t="shared" si="6"/>
        <v/>
      </c>
      <c r="Q271" s="40" t="str">
        <f t="shared" si="7"/>
        <v/>
      </c>
      <c r="R271" s="40" t="str">
        <f t="shared" si="8"/>
        <v/>
      </c>
      <c r="S271" s="40" t="str">
        <f t="shared" si="9"/>
        <v/>
      </c>
      <c r="T271" s="43" t="str">
        <f t="shared" si="10"/>
        <v/>
      </c>
      <c r="U271" s="40" t="str">
        <f t="shared" si="13"/>
        <v/>
      </c>
      <c r="V271" s="6"/>
      <c r="W271" s="6"/>
    </row>
    <row r="272" spans="5:23" ht="13.5" customHeight="1">
      <c r="E272" s="6"/>
      <c r="F272" s="25">
        <v>46204</v>
      </c>
      <c r="G272" s="34" t="str" cm="1">
        <f t="array" ref="G272">IF(G513="","",
G513*LOOKUP($F272,_xlfn._xlws.FILTER($F$454:$F$463,G$454:G$463&lt;&gt;""),_xlfn._xlws.FILTER(G$454:G$463,G$454:G$463&lt;&gt;"")))</f>
        <v/>
      </c>
      <c r="H272" s="34" t="str" cm="1">
        <f t="array" ref="H272">IF(H513="","",
H513*LOOKUP($F272,_xlfn._xlws.FILTER($F$454:$F$463,H$454:H$463&lt;&gt;""),_xlfn._xlws.FILTER(H$454:H$463,H$454:H$463&lt;&gt;"")))</f>
        <v/>
      </c>
      <c r="I272" s="34" t="str" cm="1">
        <f t="array" ref="I272">IF(I513="","",
I513*LOOKUP($F272,_xlfn._xlws.FILTER($F$454:$F$463,I$454:I$463&lt;&gt;""),_xlfn._xlws.FILTER(I$454:I$463,I$454:I$463&lt;&gt;"")))</f>
        <v/>
      </c>
      <c r="J272" s="41" t="str">
        <f t="shared" si="11"/>
        <v/>
      </c>
      <c r="K272" s="42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7" t="str">
        <f t="shared" si="12"/>
        <v/>
      </c>
      <c r="M272" s="29" t="str">
        <f t="shared" si="5"/>
        <v/>
      </c>
      <c r="N272" s="6"/>
      <c r="O272" s="25">
        <v>46204</v>
      </c>
      <c r="P272" s="40" t="str">
        <f t="shared" si="6"/>
        <v/>
      </c>
      <c r="Q272" s="40" t="str">
        <f t="shared" si="7"/>
        <v/>
      </c>
      <c r="R272" s="40" t="str">
        <f t="shared" si="8"/>
        <v/>
      </c>
      <c r="S272" s="40" t="str">
        <f t="shared" si="9"/>
        <v/>
      </c>
      <c r="T272" s="43" t="str">
        <f t="shared" si="10"/>
        <v/>
      </c>
      <c r="U272" s="40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4" t="str" cm="1">
        <f t="array" ref="G273">IF(G514="","",
G514*LOOKUP($F273,_xlfn._xlws.FILTER($F$454:$F$463,G$454:G$463&lt;&gt;""),_xlfn._xlws.FILTER(G$454:G$463,G$454:G$463&lt;&gt;"")))</f>
        <v/>
      </c>
      <c r="H273" s="34" t="str" cm="1">
        <f t="array" ref="H273">IF(H514="","",
H514*LOOKUP($F273,_xlfn._xlws.FILTER($F$454:$F$463,H$454:H$463&lt;&gt;""),_xlfn._xlws.FILTER(H$454:H$463,H$454:H$463&lt;&gt;"")))</f>
        <v/>
      </c>
      <c r="I273" s="34" t="str" cm="1">
        <f t="array" ref="I273">IF(I514="","",
I514*LOOKUP($F273,_xlfn._xlws.FILTER($F$454:$F$463,I$454:I$463&lt;&gt;""),_xlfn._xlws.FILTER(I$454:I$463,I$454:I$463&lt;&gt;"")))</f>
        <v/>
      </c>
      <c r="J273" s="41" t="str">
        <f t="shared" si="11"/>
        <v/>
      </c>
      <c r="K273" s="42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7" t="str">
        <f t="shared" si="12"/>
        <v/>
      </c>
      <c r="M273" s="29" t="str">
        <f t="shared" si="5"/>
        <v/>
      </c>
      <c r="N273" s="6"/>
      <c r="O273" s="25">
        <v>46235</v>
      </c>
      <c r="P273" s="40" t="str">
        <f t="shared" si="6"/>
        <v/>
      </c>
      <c r="Q273" s="40" t="str">
        <f t="shared" si="7"/>
        <v/>
      </c>
      <c r="R273" s="40" t="str">
        <f t="shared" si="8"/>
        <v/>
      </c>
      <c r="S273" s="40" t="str">
        <f t="shared" si="9"/>
        <v/>
      </c>
      <c r="T273" s="43" t="str">
        <f t="shared" si="10"/>
        <v/>
      </c>
      <c r="U273" s="40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4" t="str" cm="1">
        <f t="array" ref="G274">IF(G515="","",
G515*LOOKUP($F274,_xlfn._xlws.FILTER($F$454:$F$463,G$454:G$463&lt;&gt;""),_xlfn._xlws.FILTER(G$454:G$463,G$454:G$463&lt;&gt;"")))</f>
        <v/>
      </c>
      <c r="H274" s="34" t="str" cm="1">
        <f t="array" ref="H274">IF(H515="","",
H515*LOOKUP($F274,_xlfn._xlws.FILTER($F$454:$F$463,H$454:H$463&lt;&gt;""),_xlfn._xlws.FILTER(H$454:H$463,H$454:H$463&lt;&gt;"")))</f>
        <v/>
      </c>
      <c r="I274" s="34" t="str" cm="1">
        <f t="array" ref="I274">IF(I515="","",
I515*LOOKUP($F274,_xlfn._xlws.FILTER($F$454:$F$463,I$454:I$463&lt;&gt;""),_xlfn._xlws.FILTER(I$454:I$463,I$454:I$463&lt;&gt;"")))</f>
        <v/>
      </c>
      <c r="J274" s="41" t="str">
        <f t="shared" si="11"/>
        <v/>
      </c>
      <c r="K274" s="42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7" t="str">
        <f t="shared" si="12"/>
        <v/>
      </c>
      <c r="M274" s="29" t="str">
        <f t="shared" si="5"/>
        <v/>
      </c>
      <c r="N274" s="6"/>
      <c r="O274" s="25">
        <v>46266</v>
      </c>
      <c r="P274" s="40" t="str">
        <f t="shared" si="6"/>
        <v/>
      </c>
      <c r="Q274" s="40" t="str">
        <f t="shared" si="7"/>
        <v/>
      </c>
      <c r="R274" s="40" t="str">
        <f t="shared" si="8"/>
        <v/>
      </c>
      <c r="S274" s="40" t="str">
        <f t="shared" si="9"/>
        <v/>
      </c>
      <c r="T274" s="43" t="str">
        <f t="shared" si="10"/>
        <v/>
      </c>
      <c r="U274" s="40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4" t="str" cm="1">
        <f t="array" ref="G275">IF(G516="","",
G516*LOOKUP($F275,_xlfn._xlws.FILTER($F$454:$F$463,G$454:G$463&lt;&gt;""),_xlfn._xlws.FILTER(G$454:G$463,G$454:G$463&lt;&gt;"")))</f>
        <v/>
      </c>
      <c r="H275" s="34" t="str" cm="1">
        <f t="array" ref="H275">IF(H516="","",
H516*LOOKUP($F275,_xlfn._xlws.FILTER($F$454:$F$463,H$454:H$463&lt;&gt;""),_xlfn._xlws.FILTER(H$454:H$463,H$454:H$463&lt;&gt;"")))</f>
        <v/>
      </c>
      <c r="I275" s="34" t="str" cm="1">
        <f t="array" ref="I275">IF(I516="","",
I516*LOOKUP($F275,_xlfn._xlws.FILTER($F$454:$F$463,I$454:I$463&lt;&gt;""),_xlfn._xlws.FILTER(I$454:I$463,I$454:I$463&lt;&gt;"")))</f>
        <v/>
      </c>
      <c r="J275" s="41" t="str">
        <f t="shared" si="11"/>
        <v/>
      </c>
      <c r="K275" s="42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7" t="str">
        <f t="shared" si="12"/>
        <v/>
      </c>
      <c r="M275" s="29" t="str">
        <f t="shared" si="5"/>
        <v/>
      </c>
      <c r="N275" s="6"/>
      <c r="O275" s="25">
        <v>46296</v>
      </c>
      <c r="P275" s="40" t="str">
        <f t="shared" si="6"/>
        <v/>
      </c>
      <c r="Q275" s="40" t="str">
        <f t="shared" si="7"/>
        <v/>
      </c>
      <c r="R275" s="40" t="str">
        <f t="shared" si="8"/>
        <v/>
      </c>
      <c r="S275" s="40" t="str">
        <f t="shared" si="9"/>
        <v/>
      </c>
      <c r="T275" s="43" t="str">
        <f t="shared" si="10"/>
        <v/>
      </c>
      <c r="U275" s="40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4" t="str" cm="1">
        <f t="array" ref="G276">IF(G517="","",
G517*LOOKUP($F276,_xlfn._xlws.FILTER($F$454:$F$463,G$454:G$463&lt;&gt;""),_xlfn._xlws.FILTER(G$454:G$463,G$454:G$463&lt;&gt;"")))</f>
        <v/>
      </c>
      <c r="H276" s="34" t="str" cm="1">
        <f t="array" ref="H276">IF(H517="","",
H517*LOOKUP($F276,_xlfn._xlws.FILTER($F$454:$F$463,H$454:H$463&lt;&gt;""),_xlfn._xlws.FILTER(H$454:H$463,H$454:H$463&lt;&gt;"")))</f>
        <v/>
      </c>
      <c r="I276" s="34" t="str" cm="1">
        <f t="array" ref="I276">IF(I517="","",
I517*LOOKUP($F276,_xlfn._xlws.FILTER($F$454:$F$463,I$454:I$463&lt;&gt;""),_xlfn._xlws.FILTER(I$454:I$463,I$454:I$463&lt;&gt;"")))</f>
        <v/>
      </c>
      <c r="J276" s="41" t="str">
        <f t="shared" si="11"/>
        <v/>
      </c>
      <c r="K276" s="42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7" t="str">
        <f t="shared" si="12"/>
        <v/>
      </c>
      <c r="M276" s="29" t="str">
        <f t="shared" si="5"/>
        <v/>
      </c>
      <c r="N276" s="6"/>
      <c r="O276" s="25">
        <v>46327</v>
      </c>
      <c r="P276" s="40" t="str">
        <f t="shared" si="6"/>
        <v/>
      </c>
      <c r="Q276" s="40" t="str">
        <f t="shared" si="7"/>
        <v/>
      </c>
      <c r="R276" s="40" t="str">
        <f t="shared" si="8"/>
        <v/>
      </c>
      <c r="S276" s="40" t="str">
        <f t="shared" si="9"/>
        <v/>
      </c>
      <c r="T276" s="43" t="str">
        <f t="shared" si="10"/>
        <v/>
      </c>
      <c r="U276" s="40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4" t="str" cm="1">
        <f t="array" ref="G277">IF(G518="","",
G518*LOOKUP($F277,_xlfn._xlws.FILTER($F$454:$F$463,G$454:G$463&lt;&gt;""),_xlfn._xlws.FILTER(G$454:G$463,G$454:G$463&lt;&gt;"")))</f>
        <v/>
      </c>
      <c r="H277" s="34" t="str" cm="1">
        <f t="array" ref="H277">IF(H518="","",
H518*LOOKUP($F277,_xlfn._xlws.FILTER($F$454:$F$463,H$454:H$463&lt;&gt;""),_xlfn._xlws.FILTER(H$454:H$463,H$454:H$463&lt;&gt;"")))</f>
        <v/>
      </c>
      <c r="I277" s="34" t="str" cm="1">
        <f t="array" ref="I277">IF(I518="","",
I518*LOOKUP($F277,_xlfn._xlws.FILTER($F$454:$F$463,I$454:I$463&lt;&gt;""),_xlfn._xlws.FILTER(I$454:I$463,I$454:I$463&lt;&gt;"")))</f>
        <v/>
      </c>
      <c r="J277" s="41" t="str">
        <f t="shared" si="11"/>
        <v/>
      </c>
      <c r="K277" s="42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7" t="str">
        <f t="shared" si="12"/>
        <v/>
      </c>
      <c r="M277" s="29" t="str">
        <f t="shared" si="5"/>
        <v/>
      </c>
      <c r="N277" s="6"/>
      <c r="O277" s="25">
        <v>46357</v>
      </c>
      <c r="P277" s="40" t="str">
        <f t="shared" si="6"/>
        <v/>
      </c>
      <c r="Q277" s="40" t="str">
        <f t="shared" si="7"/>
        <v/>
      </c>
      <c r="R277" s="40" t="str">
        <f t="shared" si="8"/>
        <v/>
      </c>
      <c r="S277" s="40" t="str">
        <f t="shared" si="9"/>
        <v/>
      </c>
      <c r="T277" s="43" t="str">
        <f t="shared" si="10"/>
        <v/>
      </c>
      <c r="U277" s="40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4" t="str" cm="1">
        <f t="array" ref="G278">IF(G519="","",
G519*LOOKUP($F278,_xlfn._xlws.FILTER($F$454:$F$463,G$454:G$463&lt;&gt;""),_xlfn._xlws.FILTER(G$454:G$463,G$454:G$463&lt;&gt;"")))</f>
        <v/>
      </c>
      <c r="H278" s="34" t="str" cm="1">
        <f t="array" ref="H278">IF(H519="","",
H519*LOOKUP($F278,_xlfn._xlws.FILTER($F$454:$F$463,H$454:H$463&lt;&gt;""),_xlfn._xlws.FILTER(H$454:H$463,H$454:H$463&lt;&gt;"")))</f>
        <v/>
      </c>
      <c r="I278" s="34" t="str" cm="1">
        <f t="array" ref="I278">IF(I519="","",
I519*LOOKUP($F278,_xlfn._xlws.FILTER($F$454:$F$463,I$454:I$463&lt;&gt;""),_xlfn._xlws.FILTER(I$454:I$463,I$454:I$463&lt;&gt;"")))</f>
        <v/>
      </c>
      <c r="J278" s="41" t="str">
        <f t="shared" si="11"/>
        <v/>
      </c>
      <c r="K278" s="42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7" t="str">
        <f t="shared" si="12"/>
        <v/>
      </c>
      <c r="M278" s="29" t="str">
        <f t="shared" ref="M278:M341" si="14">IF(L278="","",L278/L277-1)</f>
        <v/>
      </c>
      <c r="N278" s="6"/>
      <c r="O278" s="25">
        <v>46388</v>
      </c>
      <c r="P278" s="40" t="str">
        <f t="shared" si="6"/>
        <v/>
      </c>
      <c r="Q278" s="40" t="str">
        <f t="shared" si="7"/>
        <v/>
      </c>
      <c r="R278" s="40" t="str">
        <f t="shared" si="8"/>
        <v/>
      </c>
      <c r="S278" s="40" t="str">
        <f t="shared" si="9"/>
        <v/>
      </c>
      <c r="T278" s="43" t="str">
        <f t="shared" si="10"/>
        <v/>
      </c>
      <c r="U278" s="40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4" t="str" cm="1">
        <f t="array" ref="G279">IF(G520="","",
G520*LOOKUP($F279,_xlfn._xlws.FILTER($F$454:$F$463,G$454:G$463&lt;&gt;""),_xlfn._xlws.FILTER(G$454:G$463,G$454:G$463&lt;&gt;"")))</f>
        <v/>
      </c>
      <c r="H279" s="34" t="str" cm="1">
        <f t="array" ref="H279">IF(H520="","",
H520*LOOKUP($F279,_xlfn._xlws.FILTER($F$454:$F$463,H$454:H$463&lt;&gt;""),_xlfn._xlws.FILTER(H$454:H$463,H$454:H$463&lt;&gt;"")))</f>
        <v/>
      </c>
      <c r="I279" s="34" t="str" cm="1">
        <f t="array" ref="I279">IF(I520="","",
I520*LOOKUP($F279,_xlfn._xlws.FILTER($F$454:$F$463,I$454:I$463&lt;&gt;""),_xlfn._xlws.FILTER(I$454:I$463,I$454:I$463&lt;&gt;"")))</f>
        <v/>
      </c>
      <c r="J279" s="41" t="str">
        <f t="shared" si="11"/>
        <v/>
      </c>
      <c r="K279" s="42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7" t="str">
        <f t="shared" si="12"/>
        <v/>
      </c>
      <c r="M279" s="29" t="str">
        <f t="shared" si="14"/>
        <v/>
      </c>
      <c r="N279" s="6"/>
      <c r="O279" s="25">
        <v>46419</v>
      </c>
      <c r="P279" s="40" t="str">
        <f t="shared" si="6"/>
        <v/>
      </c>
      <c r="Q279" s="40" t="str">
        <f t="shared" si="7"/>
        <v/>
      </c>
      <c r="R279" s="40" t="str">
        <f t="shared" si="8"/>
        <v/>
      </c>
      <c r="S279" s="40" t="str">
        <f t="shared" si="9"/>
        <v/>
      </c>
      <c r="T279" s="43" t="str">
        <f t="shared" si="10"/>
        <v/>
      </c>
      <c r="U279" s="40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4" t="str" cm="1">
        <f t="array" ref="G280">IF(G521="","",
G521*LOOKUP($F280,_xlfn._xlws.FILTER($F$454:$F$463,G$454:G$463&lt;&gt;""),_xlfn._xlws.FILTER(G$454:G$463,G$454:G$463&lt;&gt;"")))</f>
        <v/>
      </c>
      <c r="H280" s="34" t="str" cm="1">
        <f t="array" ref="H280">IF(H521="","",
H521*LOOKUP($F280,_xlfn._xlws.FILTER($F$454:$F$463,H$454:H$463&lt;&gt;""),_xlfn._xlws.FILTER(H$454:H$463,H$454:H$463&lt;&gt;"")))</f>
        <v/>
      </c>
      <c r="I280" s="34" t="str" cm="1">
        <f t="array" ref="I280">IF(I521="","",
I521*LOOKUP($F280,_xlfn._xlws.FILTER($F$454:$F$463,I$454:I$463&lt;&gt;""),_xlfn._xlws.FILTER(I$454:I$463,I$454:I$463&lt;&gt;"")))</f>
        <v/>
      </c>
      <c r="J280" s="41" t="str">
        <f t="shared" si="11"/>
        <v/>
      </c>
      <c r="K280" s="42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7" t="str">
        <f t="shared" si="12"/>
        <v/>
      </c>
      <c r="M280" s="29" t="str">
        <f t="shared" si="14"/>
        <v/>
      </c>
      <c r="N280" s="6"/>
      <c r="O280" s="25">
        <v>46447</v>
      </c>
      <c r="P280" s="40" t="str">
        <f t="shared" si="6"/>
        <v/>
      </c>
      <c r="Q280" s="40" t="str">
        <f t="shared" si="7"/>
        <v/>
      </c>
      <c r="R280" s="40" t="str">
        <f t="shared" si="8"/>
        <v/>
      </c>
      <c r="S280" s="40" t="str">
        <f t="shared" si="9"/>
        <v/>
      </c>
      <c r="T280" s="43" t="str">
        <f t="shared" si="10"/>
        <v/>
      </c>
      <c r="U280" s="40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4" t="str" cm="1">
        <f t="array" ref="G281">IF(G522="","",
G522*LOOKUP($F281,_xlfn._xlws.FILTER($F$454:$F$463,G$454:G$463&lt;&gt;""),_xlfn._xlws.FILTER(G$454:G$463,G$454:G$463&lt;&gt;"")))</f>
        <v/>
      </c>
      <c r="H281" s="34" t="str" cm="1">
        <f t="array" ref="H281">IF(H522="","",
H522*LOOKUP($F281,_xlfn._xlws.FILTER($F$454:$F$463,H$454:H$463&lt;&gt;""),_xlfn._xlws.FILTER(H$454:H$463,H$454:H$463&lt;&gt;"")))</f>
        <v/>
      </c>
      <c r="I281" s="34" t="str" cm="1">
        <f t="array" ref="I281">IF(I522="","",
I522*LOOKUP($F281,_xlfn._xlws.FILTER($F$454:$F$463,I$454:I$463&lt;&gt;""),_xlfn._xlws.FILTER(I$454:I$463,I$454:I$463&lt;&gt;"")))</f>
        <v/>
      </c>
      <c r="J281" s="41" t="str">
        <f t="shared" si="11"/>
        <v/>
      </c>
      <c r="K281" s="42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7" t="str">
        <f t="shared" si="12"/>
        <v/>
      </c>
      <c r="M281" s="29" t="str">
        <f t="shared" si="14"/>
        <v/>
      </c>
      <c r="N281" s="6"/>
      <c r="O281" s="25">
        <v>46478</v>
      </c>
      <c r="P281" s="40" t="str">
        <f t="shared" si="6"/>
        <v/>
      </c>
      <c r="Q281" s="40" t="str">
        <f t="shared" si="7"/>
        <v/>
      </c>
      <c r="R281" s="40" t="str">
        <f t="shared" si="8"/>
        <v/>
      </c>
      <c r="S281" s="40" t="str">
        <f t="shared" si="9"/>
        <v/>
      </c>
      <c r="T281" s="43" t="str">
        <f t="shared" si="10"/>
        <v/>
      </c>
      <c r="U281" s="40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4" t="str" cm="1">
        <f t="array" ref="G282">IF(G523="","",
G523*LOOKUP($F282,_xlfn._xlws.FILTER($F$454:$F$463,G$454:G$463&lt;&gt;""),_xlfn._xlws.FILTER(G$454:G$463,G$454:G$463&lt;&gt;"")))</f>
        <v/>
      </c>
      <c r="H282" s="34" t="str" cm="1">
        <f t="array" ref="H282">IF(H523="","",
H523*LOOKUP($F282,_xlfn._xlws.FILTER($F$454:$F$463,H$454:H$463&lt;&gt;""),_xlfn._xlws.FILTER(H$454:H$463,H$454:H$463&lt;&gt;"")))</f>
        <v/>
      </c>
      <c r="I282" s="34" t="str" cm="1">
        <f t="array" ref="I282">IF(I523="","",
I523*LOOKUP($F282,_xlfn._xlws.FILTER($F$454:$F$463,I$454:I$463&lt;&gt;""),_xlfn._xlws.FILTER(I$454:I$463,I$454:I$463&lt;&gt;"")))</f>
        <v/>
      </c>
      <c r="J282" s="41" t="str">
        <f t="shared" si="11"/>
        <v/>
      </c>
      <c r="K282" s="42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7" t="str">
        <f t="shared" si="12"/>
        <v/>
      </c>
      <c r="M282" s="29" t="str">
        <f t="shared" si="14"/>
        <v/>
      </c>
      <c r="N282" s="6"/>
      <c r="O282" s="25">
        <v>46508</v>
      </c>
      <c r="P282" s="40" t="str">
        <f t="shared" si="6"/>
        <v/>
      </c>
      <c r="Q282" s="40" t="str">
        <f t="shared" si="7"/>
        <v/>
      </c>
      <c r="R282" s="40" t="str">
        <f t="shared" si="8"/>
        <v/>
      </c>
      <c r="S282" s="40" t="str">
        <f t="shared" si="9"/>
        <v/>
      </c>
      <c r="T282" s="43" t="str">
        <f t="shared" si="10"/>
        <v/>
      </c>
      <c r="U282" s="40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4" t="str" cm="1">
        <f t="array" ref="G283">IF(G524="","",
G524*LOOKUP($F283,_xlfn._xlws.FILTER($F$454:$F$463,G$454:G$463&lt;&gt;""),_xlfn._xlws.FILTER(G$454:G$463,G$454:G$463&lt;&gt;"")))</f>
        <v/>
      </c>
      <c r="H283" s="34" t="str" cm="1">
        <f t="array" ref="H283">IF(H524="","",
H524*LOOKUP($F283,_xlfn._xlws.FILTER($F$454:$F$463,H$454:H$463&lt;&gt;""),_xlfn._xlws.FILTER(H$454:H$463,H$454:H$463&lt;&gt;"")))</f>
        <v/>
      </c>
      <c r="I283" s="34" t="str" cm="1">
        <f t="array" ref="I283">IF(I524="","",
I524*LOOKUP($F283,_xlfn._xlws.FILTER($F$454:$F$463,I$454:I$463&lt;&gt;""),_xlfn._xlws.FILTER(I$454:I$463,I$454:I$463&lt;&gt;"")))</f>
        <v/>
      </c>
      <c r="J283" s="41" t="str">
        <f t="shared" si="11"/>
        <v/>
      </c>
      <c r="K283" s="42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7" t="str">
        <f t="shared" si="12"/>
        <v/>
      </c>
      <c r="M283" s="29" t="str">
        <f t="shared" si="14"/>
        <v/>
      </c>
      <c r="N283" s="6"/>
      <c r="O283" s="25">
        <v>46539</v>
      </c>
      <c r="P283" s="40" t="str">
        <f t="shared" si="6"/>
        <v/>
      </c>
      <c r="Q283" s="40" t="str">
        <f t="shared" si="7"/>
        <v/>
      </c>
      <c r="R283" s="40" t="str">
        <f t="shared" si="8"/>
        <v/>
      </c>
      <c r="S283" s="40" t="str">
        <f t="shared" si="9"/>
        <v/>
      </c>
      <c r="T283" s="43" t="str">
        <f t="shared" si="10"/>
        <v/>
      </c>
      <c r="U283" s="40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4" t="str" cm="1">
        <f t="array" ref="G284">IF(G525="","",
G525*LOOKUP($F284,_xlfn._xlws.FILTER($F$454:$F$463,G$454:G$463&lt;&gt;""),_xlfn._xlws.FILTER(G$454:G$463,G$454:G$463&lt;&gt;"")))</f>
        <v/>
      </c>
      <c r="H284" s="34" t="str" cm="1">
        <f t="array" ref="H284">IF(H525="","",
H525*LOOKUP($F284,_xlfn._xlws.FILTER($F$454:$F$463,H$454:H$463&lt;&gt;""),_xlfn._xlws.FILTER(H$454:H$463,H$454:H$463&lt;&gt;"")))</f>
        <v/>
      </c>
      <c r="I284" s="34" t="str" cm="1">
        <f t="array" ref="I284">IF(I525="","",
I525*LOOKUP($F284,_xlfn._xlws.FILTER($F$454:$F$463,I$454:I$463&lt;&gt;""),_xlfn._xlws.FILTER(I$454:I$463,I$454:I$463&lt;&gt;"")))</f>
        <v/>
      </c>
      <c r="J284" s="41" t="str">
        <f t="shared" si="11"/>
        <v/>
      </c>
      <c r="K284" s="42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7" t="str">
        <f t="shared" si="12"/>
        <v/>
      </c>
      <c r="M284" s="29" t="str">
        <f t="shared" si="14"/>
        <v/>
      </c>
      <c r="N284" s="6"/>
      <c r="O284" s="25">
        <v>46569</v>
      </c>
      <c r="P284" s="40" t="str">
        <f t="shared" si="6"/>
        <v/>
      </c>
      <c r="Q284" s="40" t="str">
        <f t="shared" si="7"/>
        <v/>
      </c>
      <c r="R284" s="40" t="str">
        <f t="shared" si="8"/>
        <v/>
      </c>
      <c r="S284" s="40" t="str">
        <f t="shared" si="9"/>
        <v/>
      </c>
      <c r="T284" s="43" t="str">
        <f t="shared" si="10"/>
        <v/>
      </c>
      <c r="U284" s="40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4" t="str" cm="1">
        <f t="array" ref="G285">IF(G526="","",
G526*LOOKUP($F285,_xlfn._xlws.FILTER($F$454:$F$463,G$454:G$463&lt;&gt;""),_xlfn._xlws.FILTER(G$454:G$463,G$454:G$463&lt;&gt;"")))</f>
        <v/>
      </c>
      <c r="H285" s="34" t="str" cm="1">
        <f t="array" ref="H285">IF(H526="","",
H526*LOOKUP($F285,_xlfn._xlws.FILTER($F$454:$F$463,H$454:H$463&lt;&gt;""),_xlfn._xlws.FILTER(H$454:H$463,H$454:H$463&lt;&gt;"")))</f>
        <v/>
      </c>
      <c r="I285" s="34" t="str" cm="1">
        <f t="array" ref="I285">IF(I526="","",
I526*LOOKUP($F285,_xlfn._xlws.FILTER($F$454:$F$463,I$454:I$463&lt;&gt;""),_xlfn._xlws.FILTER(I$454:I$463,I$454:I$463&lt;&gt;"")))</f>
        <v/>
      </c>
      <c r="J285" s="41" t="str">
        <f t="shared" si="11"/>
        <v/>
      </c>
      <c r="K285" s="42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7" t="str">
        <f t="shared" si="12"/>
        <v/>
      </c>
      <c r="M285" s="29" t="str">
        <f t="shared" si="14"/>
        <v/>
      </c>
      <c r="N285" s="6"/>
      <c r="O285" s="25">
        <v>46600</v>
      </c>
      <c r="P285" s="40" t="str">
        <f t="shared" si="6"/>
        <v/>
      </c>
      <c r="Q285" s="40" t="str">
        <f t="shared" si="7"/>
        <v/>
      </c>
      <c r="R285" s="40" t="str">
        <f t="shared" si="8"/>
        <v/>
      </c>
      <c r="S285" s="40" t="str">
        <f t="shared" si="9"/>
        <v/>
      </c>
      <c r="T285" s="43" t="str">
        <f t="shared" si="10"/>
        <v/>
      </c>
      <c r="U285" s="40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4" t="str" cm="1">
        <f t="array" ref="G286">IF(G527="","",
G527*LOOKUP($F286,_xlfn._xlws.FILTER($F$454:$F$463,G$454:G$463&lt;&gt;""),_xlfn._xlws.FILTER(G$454:G$463,G$454:G$463&lt;&gt;"")))</f>
        <v/>
      </c>
      <c r="H286" s="34" t="str" cm="1">
        <f t="array" ref="H286">IF(H527="","",
H527*LOOKUP($F286,_xlfn._xlws.FILTER($F$454:$F$463,H$454:H$463&lt;&gt;""),_xlfn._xlws.FILTER(H$454:H$463,H$454:H$463&lt;&gt;"")))</f>
        <v/>
      </c>
      <c r="I286" s="34" t="str" cm="1">
        <f t="array" ref="I286">IF(I527="","",
I527*LOOKUP($F286,_xlfn._xlws.FILTER($F$454:$F$463,I$454:I$463&lt;&gt;""),_xlfn._xlws.FILTER(I$454:I$463,I$454:I$463&lt;&gt;"")))</f>
        <v/>
      </c>
      <c r="J286" s="41" t="str">
        <f t="shared" si="11"/>
        <v/>
      </c>
      <c r="K286" s="42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7" t="str">
        <f t="shared" si="12"/>
        <v/>
      </c>
      <c r="M286" s="29" t="str">
        <f t="shared" si="14"/>
        <v/>
      </c>
      <c r="N286" s="6"/>
      <c r="O286" s="25">
        <v>46631</v>
      </c>
      <c r="P286" s="40" t="str">
        <f t="shared" si="6"/>
        <v/>
      </c>
      <c r="Q286" s="40" t="str">
        <f t="shared" si="7"/>
        <v/>
      </c>
      <c r="R286" s="40" t="str">
        <f t="shared" si="8"/>
        <v/>
      </c>
      <c r="S286" s="40" t="str">
        <f t="shared" si="9"/>
        <v/>
      </c>
      <c r="T286" s="43" t="str">
        <f t="shared" si="10"/>
        <v/>
      </c>
      <c r="U286" s="40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4" t="str" cm="1">
        <f t="array" ref="G287">IF(G528="","",
G528*LOOKUP($F287,_xlfn._xlws.FILTER($F$454:$F$463,G$454:G$463&lt;&gt;""),_xlfn._xlws.FILTER(G$454:G$463,G$454:G$463&lt;&gt;"")))</f>
        <v/>
      </c>
      <c r="H287" s="34" t="str" cm="1">
        <f t="array" ref="H287">IF(H528="","",
H528*LOOKUP($F287,_xlfn._xlws.FILTER($F$454:$F$463,H$454:H$463&lt;&gt;""),_xlfn._xlws.FILTER(H$454:H$463,H$454:H$463&lt;&gt;"")))</f>
        <v/>
      </c>
      <c r="I287" s="34" t="str" cm="1">
        <f t="array" ref="I287">IF(I528="","",
I528*LOOKUP($F287,_xlfn._xlws.FILTER($F$454:$F$463,I$454:I$463&lt;&gt;""),_xlfn._xlws.FILTER(I$454:I$463,I$454:I$463&lt;&gt;"")))</f>
        <v/>
      </c>
      <c r="J287" s="41" t="str">
        <f t="shared" si="11"/>
        <v/>
      </c>
      <c r="K287" s="42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7" t="str">
        <f t="shared" si="12"/>
        <v/>
      </c>
      <c r="M287" s="29" t="str">
        <f t="shared" si="14"/>
        <v/>
      </c>
      <c r="N287" s="6"/>
      <c r="O287" s="25">
        <v>46661</v>
      </c>
      <c r="P287" s="40" t="str">
        <f t="shared" si="6"/>
        <v/>
      </c>
      <c r="Q287" s="40" t="str">
        <f t="shared" si="7"/>
        <v/>
      </c>
      <c r="R287" s="40" t="str">
        <f t="shared" si="8"/>
        <v/>
      </c>
      <c r="S287" s="40" t="str">
        <f t="shared" si="9"/>
        <v/>
      </c>
      <c r="T287" s="43" t="str">
        <f t="shared" si="10"/>
        <v/>
      </c>
      <c r="U287" s="40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4" t="str" cm="1">
        <f t="array" ref="G288">IF(G529="","",
G529*LOOKUP($F288,_xlfn._xlws.FILTER($F$454:$F$463,G$454:G$463&lt;&gt;""),_xlfn._xlws.FILTER(G$454:G$463,G$454:G$463&lt;&gt;"")))</f>
        <v/>
      </c>
      <c r="H288" s="34" t="str" cm="1">
        <f t="array" ref="H288">IF(H529="","",
H529*LOOKUP($F288,_xlfn._xlws.FILTER($F$454:$F$463,H$454:H$463&lt;&gt;""),_xlfn._xlws.FILTER(H$454:H$463,H$454:H$463&lt;&gt;"")))</f>
        <v/>
      </c>
      <c r="I288" s="34" t="str" cm="1">
        <f t="array" ref="I288">IF(I529="","",
I529*LOOKUP($F288,_xlfn._xlws.FILTER($F$454:$F$463,I$454:I$463&lt;&gt;""),_xlfn._xlws.FILTER(I$454:I$463,I$454:I$463&lt;&gt;"")))</f>
        <v/>
      </c>
      <c r="J288" s="41" t="str">
        <f t="shared" si="11"/>
        <v/>
      </c>
      <c r="K288" s="42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7" t="str">
        <f t="shared" si="12"/>
        <v/>
      </c>
      <c r="M288" s="29" t="str">
        <f t="shared" si="14"/>
        <v/>
      </c>
      <c r="N288" s="6"/>
      <c r="O288" s="25">
        <v>46692</v>
      </c>
      <c r="P288" s="40" t="str">
        <f t="shared" si="6"/>
        <v/>
      </c>
      <c r="Q288" s="40" t="str">
        <f t="shared" si="7"/>
        <v/>
      </c>
      <c r="R288" s="40" t="str">
        <f t="shared" si="8"/>
        <v/>
      </c>
      <c r="S288" s="40" t="str">
        <f t="shared" si="9"/>
        <v/>
      </c>
      <c r="T288" s="43" t="str">
        <f t="shared" si="10"/>
        <v/>
      </c>
      <c r="U288" s="40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4" t="str" cm="1">
        <f t="array" ref="G289">IF(G530="","",
G530*LOOKUP($F289,_xlfn._xlws.FILTER($F$454:$F$463,G$454:G$463&lt;&gt;""),_xlfn._xlws.FILTER(G$454:G$463,G$454:G$463&lt;&gt;"")))</f>
        <v/>
      </c>
      <c r="H289" s="34" t="str" cm="1">
        <f t="array" ref="H289">IF(H530="","",
H530*LOOKUP($F289,_xlfn._xlws.FILTER($F$454:$F$463,H$454:H$463&lt;&gt;""),_xlfn._xlws.FILTER(H$454:H$463,H$454:H$463&lt;&gt;"")))</f>
        <v/>
      </c>
      <c r="I289" s="34" t="str" cm="1">
        <f t="array" ref="I289">IF(I530="","",
I530*LOOKUP($F289,_xlfn._xlws.FILTER($F$454:$F$463,I$454:I$463&lt;&gt;""),_xlfn._xlws.FILTER(I$454:I$463,I$454:I$463&lt;&gt;"")))</f>
        <v/>
      </c>
      <c r="J289" s="41" t="str">
        <f t="shared" si="11"/>
        <v/>
      </c>
      <c r="K289" s="42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7" t="str">
        <f t="shared" si="12"/>
        <v/>
      </c>
      <c r="M289" s="29" t="str">
        <f t="shared" si="14"/>
        <v/>
      </c>
      <c r="N289" s="6"/>
      <c r="O289" s="25">
        <v>46722</v>
      </c>
      <c r="P289" s="40" t="str">
        <f t="shared" si="6"/>
        <v/>
      </c>
      <c r="Q289" s="40" t="str">
        <f t="shared" si="7"/>
        <v/>
      </c>
      <c r="R289" s="40" t="str">
        <f t="shared" si="8"/>
        <v/>
      </c>
      <c r="S289" s="40" t="str">
        <f t="shared" si="9"/>
        <v/>
      </c>
      <c r="T289" s="43" t="str">
        <f t="shared" si="10"/>
        <v/>
      </c>
      <c r="U289" s="40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4" t="str" cm="1">
        <f t="array" ref="G290">IF(G531="","",
G531*LOOKUP($F290,_xlfn._xlws.FILTER($F$454:$F$463,G$454:G$463&lt;&gt;""),_xlfn._xlws.FILTER(G$454:G$463,G$454:G$463&lt;&gt;"")))</f>
        <v/>
      </c>
      <c r="H290" s="34" t="str" cm="1">
        <f t="array" ref="H290">IF(H531="","",
H531*LOOKUP($F290,_xlfn._xlws.FILTER($F$454:$F$463,H$454:H$463&lt;&gt;""),_xlfn._xlws.FILTER(H$454:H$463,H$454:H$463&lt;&gt;"")))</f>
        <v/>
      </c>
      <c r="I290" s="34" t="str" cm="1">
        <f t="array" ref="I290">IF(I531="","",
I531*LOOKUP($F290,_xlfn._xlws.FILTER($F$454:$F$463,I$454:I$463&lt;&gt;""),_xlfn._xlws.FILTER(I$454:I$463,I$454:I$463&lt;&gt;"")))</f>
        <v/>
      </c>
      <c r="J290" s="41" t="str">
        <f t="shared" si="11"/>
        <v/>
      </c>
      <c r="K290" s="42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7" t="str">
        <f t="shared" si="12"/>
        <v/>
      </c>
      <c r="M290" s="29" t="str">
        <f t="shared" si="14"/>
        <v/>
      </c>
      <c r="N290" s="6"/>
      <c r="O290" s="25">
        <v>46753</v>
      </c>
      <c r="P290" s="40" t="str">
        <f t="shared" si="6"/>
        <v/>
      </c>
      <c r="Q290" s="40" t="str">
        <f t="shared" si="7"/>
        <v/>
      </c>
      <c r="R290" s="40" t="str">
        <f t="shared" si="8"/>
        <v/>
      </c>
      <c r="S290" s="40" t="str">
        <f t="shared" si="9"/>
        <v/>
      </c>
      <c r="T290" s="43" t="str">
        <f t="shared" si="10"/>
        <v/>
      </c>
      <c r="U290" s="40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4" t="str" cm="1">
        <f t="array" ref="G291">IF(G532="","",
G532*LOOKUP($F291,_xlfn._xlws.FILTER($F$454:$F$463,G$454:G$463&lt;&gt;""),_xlfn._xlws.FILTER(G$454:G$463,G$454:G$463&lt;&gt;"")))</f>
        <v/>
      </c>
      <c r="H291" s="34" t="str" cm="1">
        <f t="array" ref="H291">IF(H532="","",
H532*LOOKUP($F291,_xlfn._xlws.FILTER($F$454:$F$463,H$454:H$463&lt;&gt;""),_xlfn._xlws.FILTER(H$454:H$463,H$454:H$463&lt;&gt;"")))</f>
        <v/>
      </c>
      <c r="I291" s="34" t="str" cm="1">
        <f t="array" ref="I291">IF(I532="","",
I532*LOOKUP($F291,_xlfn._xlws.FILTER($F$454:$F$463,I$454:I$463&lt;&gt;""),_xlfn._xlws.FILTER(I$454:I$463,I$454:I$463&lt;&gt;"")))</f>
        <v/>
      </c>
      <c r="J291" s="41" t="str">
        <f t="shared" si="11"/>
        <v/>
      </c>
      <c r="K291" s="42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7" t="str">
        <f t="shared" si="12"/>
        <v/>
      </c>
      <c r="M291" s="29" t="str">
        <f t="shared" si="14"/>
        <v/>
      </c>
      <c r="N291" s="6"/>
      <c r="O291" s="25">
        <v>46784</v>
      </c>
      <c r="P291" s="40" t="str">
        <f t="shared" si="6"/>
        <v/>
      </c>
      <c r="Q291" s="40" t="str">
        <f t="shared" si="7"/>
        <v/>
      </c>
      <c r="R291" s="40" t="str">
        <f t="shared" si="8"/>
        <v/>
      </c>
      <c r="S291" s="40" t="str">
        <f t="shared" si="9"/>
        <v/>
      </c>
      <c r="T291" s="43" t="str">
        <f t="shared" si="10"/>
        <v/>
      </c>
      <c r="U291" s="40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4" t="str" cm="1">
        <f t="array" ref="G292">IF(G533="","",
G533*LOOKUP($F292,_xlfn._xlws.FILTER($F$454:$F$463,G$454:G$463&lt;&gt;""),_xlfn._xlws.FILTER(G$454:G$463,G$454:G$463&lt;&gt;"")))</f>
        <v/>
      </c>
      <c r="H292" s="34" t="str" cm="1">
        <f t="array" ref="H292">IF(H533="","",
H533*LOOKUP($F292,_xlfn._xlws.FILTER($F$454:$F$463,H$454:H$463&lt;&gt;""),_xlfn._xlws.FILTER(H$454:H$463,H$454:H$463&lt;&gt;"")))</f>
        <v/>
      </c>
      <c r="I292" s="34" t="str" cm="1">
        <f t="array" ref="I292">IF(I533="","",
I533*LOOKUP($F292,_xlfn._xlws.FILTER($F$454:$F$463,I$454:I$463&lt;&gt;""),_xlfn._xlws.FILTER(I$454:I$463,I$454:I$463&lt;&gt;"")))</f>
        <v/>
      </c>
      <c r="J292" s="41" t="str">
        <f t="shared" si="11"/>
        <v/>
      </c>
      <c r="K292" s="42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7" t="str">
        <f t="shared" si="12"/>
        <v/>
      </c>
      <c r="M292" s="29" t="str">
        <f t="shared" si="14"/>
        <v/>
      </c>
      <c r="N292" s="6"/>
      <c r="O292" s="25">
        <v>46813</v>
      </c>
      <c r="P292" s="40" t="str">
        <f t="shared" si="6"/>
        <v/>
      </c>
      <c r="Q292" s="40" t="str">
        <f t="shared" si="7"/>
        <v/>
      </c>
      <c r="R292" s="40" t="str">
        <f t="shared" si="8"/>
        <v/>
      </c>
      <c r="S292" s="40" t="str">
        <f t="shared" si="9"/>
        <v/>
      </c>
      <c r="T292" s="43" t="str">
        <f t="shared" si="10"/>
        <v/>
      </c>
      <c r="U292" s="40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4" t="str" cm="1">
        <f t="array" ref="G293">IF(G534="","",
G534*LOOKUP($F293,_xlfn._xlws.FILTER($F$454:$F$463,G$454:G$463&lt;&gt;""),_xlfn._xlws.FILTER(G$454:G$463,G$454:G$463&lt;&gt;"")))</f>
        <v/>
      </c>
      <c r="H293" s="34" t="str" cm="1">
        <f t="array" ref="H293">IF(H534="","",
H534*LOOKUP($F293,_xlfn._xlws.FILTER($F$454:$F$463,H$454:H$463&lt;&gt;""),_xlfn._xlws.FILTER(H$454:H$463,H$454:H$463&lt;&gt;"")))</f>
        <v/>
      </c>
      <c r="I293" s="34" t="str" cm="1">
        <f t="array" ref="I293">IF(I534="","",
I534*LOOKUP($F293,_xlfn._xlws.FILTER($F$454:$F$463,I$454:I$463&lt;&gt;""),_xlfn._xlws.FILTER(I$454:I$463,I$454:I$463&lt;&gt;"")))</f>
        <v/>
      </c>
      <c r="J293" s="41" t="str">
        <f t="shared" si="11"/>
        <v/>
      </c>
      <c r="K293" s="42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7" t="str">
        <f t="shared" si="12"/>
        <v/>
      </c>
      <c r="M293" s="29" t="str">
        <f t="shared" si="14"/>
        <v/>
      </c>
      <c r="N293" s="6"/>
      <c r="O293" s="25">
        <v>46844</v>
      </c>
      <c r="P293" s="40" t="str">
        <f t="shared" si="6"/>
        <v/>
      </c>
      <c r="Q293" s="40" t="str">
        <f t="shared" si="7"/>
        <v/>
      </c>
      <c r="R293" s="40" t="str">
        <f t="shared" si="8"/>
        <v/>
      </c>
      <c r="S293" s="40" t="str">
        <f t="shared" si="9"/>
        <v/>
      </c>
      <c r="T293" s="43" t="str">
        <f t="shared" si="10"/>
        <v/>
      </c>
      <c r="U293" s="40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4" t="str" cm="1">
        <f t="array" ref="G294">IF(G535="","",
G535*LOOKUP($F294,_xlfn._xlws.FILTER($F$454:$F$463,G$454:G$463&lt;&gt;""),_xlfn._xlws.FILTER(G$454:G$463,G$454:G$463&lt;&gt;"")))</f>
        <v/>
      </c>
      <c r="H294" s="34" t="str" cm="1">
        <f t="array" ref="H294">IF(H535="","",
H535*LOOKUP($F294,_xlfn._xlws.FILTER($F$454:$F$463,H$454:H$463&lt;&gt;""),_xlfn._xlws.FILTER(H$454:H$463,H$454:H$463&lt;&gt;"")))</f>
        <v/>
      </c>
      <c r="I294" s="34" t="str" cm="1">
        <f t="array" ref="I294">IF(I535="","",
I535*LOOKUP($F294,_xlfn._xlws.FILTER($F$454:$F$463,I$454:I$463&lt;&gt;""),_xlfn._xlws.FILTER(I$454:I$463,I$454:I$463&lt;&gt;"")))</f>
        <v/>
      </c>
      <c r="J294" s="41" t="str">
        <f t="shared" si="11"/>
        <v/>
      </c>
      <c r="K294" s="42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7" t="str">
        <f t="shared" si="12"/>
        <v/>
      </c>
      <c r="M294" s="29" t="str">
        <f t="shared" si="14"/>
        <v/>
      </c>
      <c r="N294" s="6"/>
      <c r="O294" s="25">
        <v>46874</v>
      </c>
      <c r="P294" s="40" t="str">
        <f t="shared" si="6"/>
        <v/>
      </c>
      <c r="Q294" s="40" t="str">
        <f t="shared" si="7"/>
        <v/>
      </c>
      <c r="R294" s="40" t="str">
        <f t="shared" si="8"/>
        <v/>
      </c>
      <c r="S294" s="40" t="str">
        <f t="shared" si="9"/>
        <v/>
      </c>
      <c r="T294" s="43" t="str">
        <f t="shared" si="10"/>
        <v/>
      </c>
      <c r="U294" s="40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4" t="str" cm="1">
        <f t="array" ref="G295">IF(G536="","",
G536*LOOKUP($F295,_xlfn._xlws.FILTER($F$454:$F$463,G$454:G$463&lt;&gt;""),_xlfn._xlws.FILTER(G$454:G$463,G$454:G$463&lt;&gt;"")))</f>
        <v/>
      </c>
      <c r="H295" s="34" t="str" cm="1">
        <f t="array" ref="H295">IF(H536="","",
H536*LOOKUP($F295,_xlfn._xlws.FILTER($F$454:$F$463,H$454:H$463&lt;&gt;""),_xlfn._xlws.FILTER(H$454:H$463,H$454:H$463&lt;&gt;"")))</f>
        <v/>
      </c>
      <c r="I295" s="34" t="str" cm="1">
        <f t="array" ref="I295">IF(I536="","",
I536*LOOKUP($F295,_xlfn._xlws.FILTER($F$454:$F$463,I$454:I$463&lt;&gt;""),_xlfn._xlws.FILTER(I$454:I$463,I$454:I$463&lt;&gt;"")))</f>
        <v/>
      </c>
      <c r="J295" s="41" t="str">
        <f t="shared" si="11"/>
        <v/>
      </c>
      <c r="K295" s="42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7" t="str">
        <f t="shared" si="12"/>
        <v/>
      </c>
      <c r="M295" s="29" t="str">
        <f t="shared" si="14"/>
        <v/>
      </c>
      <c r="N295" s="6"/>
      <c r="O295" s="25">
        <v>46905</v>
      </c>
      <c r="P295" s="40" t="str">
        <f t="shared" si="6"/>
        <v/>
      </c>
      <c r="Q295" s="40" t="str">
        <f t="shared" si="7"/>
        <v/>
      </c>
      <c r="R295" s="40" t="str">
        <f t="shared" si="8"/>
        <v/>
      </c>
      <c r="S295" s="40" t="str">
        <f t="shared" si="9"/>
        <v/>
      </c>
      <c r="T295" s="43" t="str">
        <f t="shared" si="10"/>
        <v/>
      </c>
      <c r="U295" s="40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4" t="str" cm="1">
        <f t="array" ref="G296">IF(G537="","",
G537*LOOKUP($F296,_xlfn._xlws.FILTER($F$454:$F$463,G$454:G$463&lt;&gt;""),_xlfn._xlws.FILTER(G$454:G$463,G$454:G$463&lt;&gt;"")))</f>
        <v/>
      </c>
      <c r="H296" s="34" t="str" cm="1">
        <f t="array" ref="H296">IF(H537="","",
H537*LOOKUP($F296,_xlfn._xlws.FILTER($F$454:$F$463,H$454:H$463&lt;&gt;""),_xlfn._xlws.FILTER(H$454:H$463,H$454:H$463&lt;&gt;"")))</f>
        <v/>
      </c>
      <c r="I296" s="34" t="str" cm="1">
        <f t="array" ref="I296">IF(I537="","",
I537*LOOKUP($F296,_xlfn._xlws.FILTER($F$454:$F$463,I$454:I$463&lt;&gt;""),_xlfn._xlws.FILTER(I$454:I$463,I$454:I$463&lt;&gt;"")))</f>
        <v/>
      </c>
      <c r="J296" s="41" t="str">
        <f t="shared" si="11"/>
        <v/>
      </c>
      <c r="K296" s="42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7" t="str">
        <f t="shared" si="12"/>
        <v/>
      </c>
      <c r="M296" s="29" t="str">
        <f t="shared" si="14"/>
        <v/>
      </c>
      <c r="N296" s="6"/>
      <c r="O296" s="25">
        <v>46935</v>
      </c>
      <c r="P296" s="40" t="str">
        <f t="shared" si="6"/>
        <v/>
      </c>
      <c r="Q296" s="40" t="str">
        <f t="shared" si="7"/>
        <v/>
      </c>
      <c r="R296" s="40" t="str">
        <f t="shared" si="8"/>
        <v/>
      </c>
      <c r="S296" s="40" t="str">
        <f t="shared" si="9"/>
        <v/>
      </c>
      <c r="T296" s="43" t="str">
        <f t="shared" si="10"/>
        <v/>
      </c>
      <c r="U296" s="40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4" t="str" cm="1">
        <f t="array" ref="G297">IF(G538="","",
G538*LOOKUP($F297,_xlfn._xlws.FILTER($F$454:$F$463,G$454:G$463&lt;&gt;""),_xlfn._xlws.FILTER(G$454:G$463,G$454:G$463&lt;&gt;"")))</f>
        <v/>
      </c>
      <c r="H297" s="34" t="str" cm="1">
        <f t="array" ref="H297">IF(H538="","",
H538*LOOKUP($F297,_xlfn._xlws.FILTER($F$454:$F$463,H$454:H$463&lt;&gt;""),_xlfn._xlws.FILTER(H$454:H$463,H$454:H$463&lt;&gt;"")))</f>
        <v/>
      </c>
      <c r="I297" s="34" t="str" cm="1">
        <f t="array" ref="I297">IF(I538="","",
I538*LOOKUP($F297,_xlfn._xlws.FILTER($F$454:$F$463,I$454:I$463&lt;&gt;""),_xlfn._xlws.FILTER(I$454:I$463,I$454:I$463&lt;&gt;"")))</f>
        <v/>
      </c>
      <c r="J297" s="41" t="str">
        <f t="shared" si="11"/>
        <v/>
      </c>
      <c r="K297" s="42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7" t="str">
        <f t="shared" si="12"/>
        <v/>
      </c>
      <c r="M297" s="29" t="str">
        <f t="shared" si="14"/>
        <v/>
      </c>
      <c r="N297" s="6"/>
      <c r="O297" s="25">
        <v>46966</v>
      </c>
      <c r="P297" s="40" t="str">
        <f t="shared" si="6"/>
        <v/>
      </c>
      <c r="Q297" s="40" t="str">
        <f t="shared" si="7"/>
        <v/>
      </c>
      <c r="R297" s="40" t="str">
        <f t="shared" si="8"/>
        <v/>
      </c>
      <c r="S297" s="40" t="str">
        <f t="shared" si="9"/>
        <v/>
      </c>
      <c r="T297" s="43" t="str">
        <f t="shared" si="10"/>
        <v/>
      </c>
      <c r="U297" s="40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4" t="str" cm="1">
        <f t="array" ref="G298">IF(G539="","",
G539*LOOKUP($F298,_xlfn._xlws.FILTER($F$454:$F$463,G$454:G$463&lt;&gt;""),_xlfn._xlws.FILTER(G$454:G$463,G$454:G$463&lt;&gt;"")))</f>
        <v/>
      </c>
      <c r="H298" s="34" t="str" cm="1">
        <f t="array" ref="H298">IF(H539="","",
H539*LOOKUP($F298,_xlfn._xlws.FILTER($F$454:$F$463,H$454:H$463&lt;&gt;""),_xlfn._xlws.FILTER(H$454:H$463,H$454:H$463&lt;&gt;"")))</f>
        <v/>
      </c>
      <c r="I298" s="34" t="str" cm="1">
        <f t="array" ref="I298">IF(I539="","",
I539*LOOKUP($F298,_xlfn._xlws.FILTER($F$454:$F$463,I$454:I$463&lt;&gt;""),_xlfn._xlws.FILTER(I$454:I$463,I$454:I$463&lt;&gt;"")))</f>
        <v/>
      </c>
      <c r="J298" s="41" t="str">
        <f t="shared" si="11"/>
        <v/>
      </c>
      <c r="K298" s="42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7" t="str">
        <f t="shared" si="12"/>
        <v/>
      </c>
      <c r="M298" s="29" t="str">
        <f t="shared" si="14"/>
        <v/>
      </c>
      <c r="N298" s="6"/>
      <c r="O298" s="25">
        <v>46997</v>
      </c>
      <c r="P298" s="40" t="str">
        <f t="shared" si="6"/>
        <v/>
      </c>
      <c r="Q298" s="40" t="str">
        <f t="shared" si="7"/>
        <v/>
      </c>
      <c r="R298" s="40" t="str">
        <f t="shared" si="8"/>
        <v/>
      </c>
      <c r="S298" s="40" t="str">
        <f t="shared" si="9"/>
        <v/>
      </c>
      <c r="T298" s="43" t="str">
        <f t="shared" si="10"/>
        <v/>
      </c>
      <c r="U298" s="40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4" t="str" cm="1">
        <f t="array" ref="G299">IF(G540="","",
G540*LOOKUP($F299,_xlfn._xlws.FILTER($F$454:$F$463,G$454:G$463&lt;&gt;""),_xlfn._xlws.FILTER(G$454:G$463,G$454:G$463&lt;&gt;"")))</f>
        <v/>
      </c>
      <c r="H299" s="34" t="str" cm="1">
        <f t="array" ref="H299">IF(H540="","",
H540*LOOKUP($F299,_xlfn._xlws.FILTER($F$454:$F$463,H$454:H$463&lt;&gt;""),_xlfn._xlws.FILTER(H$454:H$463,H$454:H$463&lt;&gt;"")))</f>
        <v/>
      </c>
      <c r="I299" s="34" t="str" cm="1">
        <f t="array" ref="I299">IF(I540="","",
I540*LOOKUP($F299,_xlfn._xlws.FILTER($F$454:$F$463,I$454:I$463&lt;&gt;""),_xlfn._xlws.FILTER(I$454:I$463,I$454:I$463&lt;&gt;"")))</f>
        <v/>
      </c>
      <c r="J299" s="41" t="str">
        <f t="shared" si="11"/>
        <v/>
      </c>
      <c r="K299" s="42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7" t="str">
        <f t="shared" si="12"/>
        <v/>
      </c>
      <c r="M299" s="29" t="str">
        <f t="shared" si="14"/>
        <v/>
      </c>
      <c r="N299" s="6"/>
      <c r="O299" s="25">
        <v>47027</v>
      </c>
      <c r="P299" s="40" t="str">
        <f t="shared" si="6"/>
        <v/>
      </c>
      <c r="Q299" s="40" t="str">
        <f t="shared" si="7"/>
        <v/>
      </c>
      <c r="R299" s="40" t="str">
        <f t="shared" si="8"/>
        <v/>
      </c>
      <c r="S299" s="40" t="str">
        <f t="shared" si="9"/>
        <v/>
      </c>
      <c r="T299" s="43" t="str">
        <f t="shared" si="10"/>
        <v/>
      </c>
      <c r="U299" s="40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4" t="str" cm="1">
        <f t="array" ref="G300">IF(G541="","",
G541*LOOKUP($F300,_xlfn._xlws.FILTER($F$454:$F$463,G$454:G$463&lt;&gt;""),_xlfn._xlws.FILTER(G$454:G$463,G$454:G$463&lt;&gt;"")))</f>
        <v/>
      </c>
      <c r="H300" s="34" t="str" cm="1">
        <f t="array" ref="H300">IF(H541="","",
H541*LOOKUP($F300,_xlfn._xlws.FILTER($F$454:$F$463,H$454:H$463&lt;&gt;""),_xlfn._xlws.FILTER(H$454:H$463,H$454:H$463&lt;&gt;"")))</f>
        <v/>
      </c>
      <c r="I300" s="34" t="str" cm="1">
        <f t="array" ref="I300">IF(I541="","",
I541*LOOKUP($F300,_xlfn._xlws.FILTER($F$454:$F$463,I$454:I$463&lt;&gt;""),_xlfn._xlws.FILTER(I$454:I$463,I$454:I$463&lt;&gt;"")))</f>
        <v/>
      </c>
      <c r="J300" s="41" t="str">
        <f t="shared" si="11"/>
        <v/>
      </c>
      <c r="K300" s="42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7" t="str">
        <f t="shared" si="12"/>
        <v/>
      </c>
      <c r="M300" s="29" t="str">
        <f t="shared" si="14"/>
        <v/>
      </c>
      <c r="N300" s="6"/>
      <c r="O300" s="25">
        <v>47058</v>
      </c>
      <c r="P300" s="40" t="str">
        <f t="shared" si="6"/>
        <v/>
      </c>
      <c r="Q300" s="40" t="str">
        <f t="shared" si="7"/>
        <v/>
      </c>
      <c r="R300" s="40" t="str">
        <f t="shared" si="8"/>
        <v/>
      </c>
      <c r="S300" s="40" t="str">
        <f t="shared" si="9"/>
        <v/>
      </c>
      <c r="T300" s="43" t="str">
        <f t="shared" si="10"/>
        <v/>
      </c>
      <c r="U300" s="40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4" t="str" cm="1">
        <f t="array" ref="G301">IF(G542="","",
G542*LOOKUP($F301,_xlfn._xlws.FILTER($F$454:$F$463,G$454:G$463&lt;&gt;""),_xlfn._xlws.FILTER(G$454:G$463,G$454:G$463&lt;&gt;"")))</f>
        <v/>
      </c>
      <c r="H301" s="34" t="str" cm="1">
        <f t="array" ref="H301">IF(H542="","",
H542*LOOKUP($F301,_xlfn._xlws.FILTER($F$454:$F$463,H$454:H$463&lt;&gt;""),_xlfn._xlws.FILTER(H$454:H$463,H$454:H$463&lt;&gt;"")))</f>
        <v/>
      </c>
      <c r="I301" s="34" t="str" cm="1">
        <f t="array" ref="I301">IF(I542="","",
I542*LOOKUP($F301,_xlfn._xlws.FILTER($F$454:$F$463,I$454:I$463&lt;&gt;""),_xlfn._xlws.FILTER(I$454:I$463,I$454:I$463&lt;&gt;"")))</f>
        <v/>
      </c>
      <c r="J301" s="41" t="str">
        <f t="shared" si="11"/>
        <v/>
      </c>
      <c r="K301" s="42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7" t="str">
        <f t="shared" si="12"/>
        <v/>
      </c>
      <c r="M301" s="29" t="str">
        <f t="shared" si="14"/>
        <v/>
      </c>
      <c r="N301" s="6"/>
      <c r="O301" s="25">
        <v>47088</v>
      </c>
      <c r="P301" s="40" t="str">
        <f t="shared" si="6"/>
        <v/>
      </c>
      <c r="Q301" s="40" t="str">
        <f t="shared" si="7"/>
        <v/>
      </c>
      <c r="R301" s="40" t="str">
        <f t="shared" si="8"/>
        <v/>
      </c>
      <c r="S301" s="40" t="str">
        <f t="shared" si="9"/>
        <v/>
      </c>
      <c r="T301" s="43" t="str">
        <f t="shared" si="10"/>
        <v/>
      </c>
      <c r="U301" s="40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4" t="str" cm="1">
        <f t="array" ref="G302">IF(G543="","",
G543*LOOKUP($F302,_xlfn._xlws.FILTER($F$454:$F$463,G$454:G$463&lt;&gt;""),_xlfn._xlws.FILTER(G$454:G$463,G$454:G$463&lt;&gt;"")))</f>
        <v/>
      </c>
      <c r="H302" s="34" t="str" cm="1">
        <f t="array" ref="H302">IF(H543="","",
H543*LOOKUP($F302,_xlfn._xlws.FILTER($F$454:$F$463,H$454:H$463&lt;&gt;""),_xlfn._xlws.FILTER(H$454:H$463,H$454:H$463&lt;&gt;"")))</f>
        <v/>
      </c>
      <c r="I302" s="34" t="str" cm="1">
        <f t="array" ref="I302">IF(I543="","",
I543*LOOKUP($F302,_xlfn._xlws.FILTER($F$454:$F$463,I$454:I$463&lt;&gt;""),_xlfn._xlws.FILTER(I$454:I$463,I$454:I$463&lt;&gt;"")))</f>
        <v/>
      </c>
      <c r="J302" s="41" t="str">
        <f t="shared" si="11"/>
        <v/>
      </c>
      <c r="K302" s="42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7" t="str">
        <f t="shared" si="12"/>
        <v/>
      </c>
      <c r="M302" s="29" t="str">
        <f t="shared" si="14"/>
        <v/>
      </c>
      <c r="N302" s="6"/>
      <c r="O302" s="25">
        <v>47119</v>
      </c>
      <c r="P302" s="40" t="str">
        <f t="shared" si="6"/>
        <v/>
      </c>
      <c r="Q302" s="40" t="str">
        <f t="shared" si="7"/>
        <v/>
      </c>
      <c r="R302" s="40" t="str">
        <f t="shared" si="8"/>
        <v/>
      </c>
      <c r="S302" s="40" t="str">
        <f t="shared" si="9"/>
        <v/>
      </c>
      <c r="T302" s="43" t="str">
        <f t="shared" si="10"/>
        <v/>
      </c>
      <c r="U302" s="40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4" t="str" cm="1">
        <f t="array" ref="G303">IF(G544="","",
G544*LOOKUP($F303,_xlfn._xlws.FILTER($F$454:$F$463,G$454:G$463&lt;&gt;""),_xlfn._xlws.FILTER(G$454:G$463,G$454:G$463&lt;&gt;"")))</f>
        <v/>
      </c>
      <c r="H303" s="34" t="str" cm="1">
        <f t="array" ref="H303">IF(H544="","",
H544*LOOKUP($F303,_xlfn._xlws.FILTER($F$454:$F$463,H$454:H$463&lt;&gt;""),_xlfn._xlws.FILTER(H$454:H$463,H$454:H$463&lt;&gt;"")))</f>
        <v/>
      </c>
      <c r="I303" s="34" t="str" cm="1">
        <f t="array" ref="I303">IF(I544="","",
I544*LOOKUP($F303,_xlfn._xlws.FILTER($F$454:$F$463,I$454:I$463&lt;&gt;""),_xlfn._xlws.FILTER(I$454:I$463,I$454:I$463&lt;&gt;"")))</f>
        <v/>
      </c>
      <c r="J303" s="41" t="str">
        <f t="shared" si="11"/>
        <v/>
      </c>
      <c r="K303" s="42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7" t="str">
        <f t="shared" si="12"/>
        <v/>
      </c>
      <c r="M303" s="29" t="str">
        <f t="shared" si="14"/>
        <v/>
      </c>
      <c r="N303" s="6"/>
      <c r="O303" s="25">
        <v>47150</v>
      </c>
      <c r="P303" s="40" t="str">
        <f t="shared" si="6"/>
        <v/>
      </c>
      <c r="Q303" s="40" t="str">
        <f t="shared" si="7"/>
        <v/>
      </c>
      <c r="R303" s="40" t="str">
        <f t="shared" si="8"/>
        <v/>
      </c>
      <c r="S303" s="40" t="str">
        <f t="shared" si="9"/>
        <v/>
      </c>
      <c r="T303" s="43" t="str">
        <f t="shared" si="10"/>
        <v/>
      </c>
      <c r="U303" s="40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4" t="str" cm="1">
        <f t="array" ref="G304">IF(G545="","",
G545*LOOKUP($F304,_xlfn._xlws.FILTER($F$454:$F$463,G$454:G$463&lt;&gt;""),_xlfn._xlws.FILTER(G$454:G$463,G$454:G$463&lt;&gt;"")))</f>
        <v/>
      </c>
      <c r="H304" s="34" t="str" cm="1">
        <f t="array" ref="H304">IF(H545="","",
H545*LOOKUP($F304,_xlfn._xlws.FILTER($F$454:$F$463,H$454:H$463&lt;&gt;""),_xlfn._xlws.FILTER(H$454:H$463,H$454:H$463&lt;&gt;"")))</f>
        <v/>
      </c>
      <c r="I304" s="34" t="str" cm="1">
        <f t="array" ref="I304">IF(I545="","",
I545*LOOKUP($F304,_xlfn._xlws.FILTER($F$454:$F$463,I$454:I$463&lt;&gt;""),_xlfn._xlws.FILTER(I$454:I$463,I$454:I$463&lt;&gt;"")))</f>
        <v/>
      </c>
      <c r="J304" s="41" t="str">
        <f t="shared" si="11"/>
        <v/>
      </c>
      <c r="K304" s="42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7" t="str">
        <f t="shared" si="12"/>
        <v/>
      </c>
      <c r="M304" s="29" t="str">
        <f t="shared" si="14"/>
        <v/>
      </c>
      <c r="N304" s="6"/>
      <c r="O304" s="25">
        <v>47178</v>
      </c>
      <c r="P304" s="40" t="str">
        <f t="shared" si="6"/>
        <v/>
      </c>
      <c r="Q304" s="40" t="str">
        <f t="shared" si="7"/>
        <v/>
      </c>
      <c r="R304" s="40" t="str">
        <f t="shared" si="8"/>
        <v/>
      </c>
      <c r="S304" s="40" t="str">
        <f t="shared" si="9"/>
        <v/>
      </c>
      <c r="T304" s="43" t="str">
        <f t="shared" si="10"/>
        <v/>
      </c>
      <c r="U304" s="40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4" t="str" cm="1">
        <f t="array" ref="G305">IF(G546="","",
G546*LOOKUP($F305,_xlfn._xlws.FILTER($F$454:$F$463,G$454:G$463&lt;&gt;""),_xlfn._xlws.FILTER(G$454:G$463,G$454:G$463&lt;&gt;"")))</f>
        <v/>
      </c>
      <c r="H305" s="34" t="str" cm="1">
        <f t="array" ref="H305">IF(H546="","",
H546*LOOKUP($F305,_xlfn._xlws.FILTER($F$454:$F$463,H$454:H$463&lt;&gt;""),_xlfn._xlws.FILTER(H$454:H$463,H$454:H$463&lt;&gt;"")))</f>
        <v/>
      </c>
      <c r="I305" s="34" t="str" cm="1">
        <f t="array" ref="I305">IF(I546="","",
I546*LOOKUP($F305,_xlfn._xlws.FILTER($F$454:$F$463,I$454:I$463&lt;&gt;""),_xlfn._xlws.FILTER(I$454:I$463,I$454:I$463&lt;&gt;"")))</f>
        <v/>
      </c>
      <c r="J305" s="41" t="str">
        <f t="shared" si="11"/>
        <v/>
      </c>
      <c r="K305" s="42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7" t="str">
        <f t="shared" si="12"/>
        <v/>
      </c>
      <c r="M305" s="29" t="str">
        <f t="shared" si="14"/>
        <v/>
      </c>
      <c r="N305" s="6"/>
      <c r="O305" s="25">
        <v>47209</v>
      </c>
      <c r="P305" s="40" t="str">
        <f t="shared" si="6"/>
        <v/>
      </c>
      <c r="Q305" s="40" t="str">
        <f t="shared" si="7"/>
        <v/>
      </c>
      <c r="R305" s="40" t="str">
        <f t="shared" si="8"/>
        <v/>
      </c>
      <c r="S305" s="40" t="str">
        <f t="shared" si="9"/>
        <v/>
      </c>
      <c r="T305" s="43" t="str">
        <f t="shared" si="10"/>
        <v/>
      </c>
      <c r="U305" s="40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4" t="str" cm="1">
        <f t="array" ref="G306">IF(G547="","",
G547*LOOKUP($F306,_xlfn._xlws.FILTER($F$454:$F$463,G$454:G$463&lt;&gt;""),_xlfn._xlws.FILTER(G$454:G$463,G$454:G$463&lt;&gt;"")))</f>
        <v/>
      </c>
      <c r="H306" s="34" t="str" cm="1">
        <f t="array" ref="H306">IF(H547="","",
H547*LOOKUP($F306,_xlfn._xlws.FILTER($F$454:$F$463,H$454:H$463&lt;&gt;""),_xlfn._xlws.FILTER(H$454:H$463,H$454:H$463&lt;&gt;"")))</f>
        <v/>
      </c>
      <c r="I306" s="34" t="str" cm="1">
        <f t="array" ref="I306">IF(I547="","",
I547*LOOKUP($F306,_xlfn._xlws.FILTER($F$454:$F$463,I$454:I$463&lt;&gt;""),_xlfn._xlws.FILTER(I$454:I$463,I$454:I$463&lt;&gt;"")))</f>
        <v/>
      </c>
      <c r="J306" s="41" t="str">
        <f t="shared" si="11"/>
        <v/>
      </c>
      <c r="K306" s="42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7" t="str">
        <f t="shared" si="12"/>
        <v/>
      </c>
      <c r="M306" s="29" t="str">
        <f t="shared" si="14"/>
        <v/>
      </c>
      <c r="N306" s="6"/>
      <c r="O306" s="25">
        <v>47239</v>
      </c>
      <c r="P306" s="40" t="str">
        <f t="shared" ref="P306:P369" si="15">IFERROR((G306*Q$480)/$L306*(100/Q$481),"")</f>
        <v/>
      </c>
      <c r="Q306" s="40" t="str">
        <f t="shared" ref="Q306:Q369" si="16">IFERROR((H306*R$480)/$L306*(100/R$481),"")</f>
        <v/>
      </c>
      <c r="R306" s="40" t="str">
        <f t="shared" ref="R306:R369" si="17">IFERROR((I306*S$480)/$L306*(100/S$481),"")</f>
        <v/>
      </c>
      <c r="S306" s="40" t="str">
        <f t="shared" ref="S306:S369" si="18">IFERROR((J306*T$480)/$L306*(100/T$481),"")</f>
        <v/>
      </c>
      <c r="T306" s="43" t="str">
        <f t="shared" ref="T306:T369" si="19">IFERROR((K306*U$480)/$L306*(100/U$481),"")</f>
        <v/>
      </c>
      <c r="U306" s="40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4" t="str" cm="1">
        <f t="array" ref="G307">IF(G548="","",
G548*LOOKUP($F307,_xlfn._xlws.FILTER($F$454:$F$463,G$454:G$463&lt;&gt;""),_xlfn._xlws.FILTER(G$454:G$463,G$454:G$463&lt;&gt;"")))</f>
        <v/>
      </c>
      <c r="H307" s="34" t="str" cm="1">
        <f t="array" ref="H307">IF(H548="","",
H548*LOOKUP($F307,_xlfn._xlws.FILTER($F$454:$F$463,H$454:H$463&lt;&gt;""),_xlfn._xlws.FILTER(H$454:H$463,H$454:H$463&lt;&gt;"")))</f>
        <v/>
      </c>
      <c r="I307" s="34" t="str" cm="1">
        <f t="array" ref="I307">IF(I548="","",
I548*LOOKUP($F307,_xlfn._xlws.FILTER($F$454:$F$463,I$454:I$463&lt;&gt;""),_xlfn._xlws.FILTER(I$454:I$463,I$454:I$463&lt;&gt;"")))</f>
        <v/>
      </c>
      <c r="J307" s="41" t="str">
        <f t="shared" ref="J307:J370" si="20">IF(J548="","",J548)</f>
        <v/>
      </c>
      <c r="K307" s="42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7" t="str">
        <f t="shared" ref="L307:L370" si="21">IF(V548="","",V548)</f>
        <v/>
      </c>
      <c r="M307" s="29" t="str">
        <f t="shared" si="14"/>
        <v/>
      </c>
      <c r="N307" s="6"/>
      <c r="O307" s="25">
        <v>47270</v>
      </c>
      <c r="P307" s="40" t="str">
        <f t="shared" si="15"/>
        <v/>
      </c>
      <c r="Q307" s="40" t="str">
        <f t="shared" si="16"/>
        <v/>
      </c>
      <c r="R307" s="40" t="str">
        <f t="shared" si="17"/>
        <v/>
      </c>
      <c r="S307" s="40" t="str">
        <f t="shared" si="18"/>
        <v/>
      </c>
      <c r="T307" s="43" t="str">
        <f t="shared" si="19"/>
        <v/>
      </c>
      <c r="U307" s="40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4" t="str" cm="1">
        <f t="array" ref="G308">IF(G549="","",
G549*LOOKUP($F308,_xlfn._xlws.FILTER($F$454:$F$463,G$454:G$463&lt;&gt;""),_xlfn._xlws.FILTER(G$454:G$463,G$454:G$463&lt;&gt;"")))</f>
        <v/>
      </c>
      <c r="H308" s="34" t="str" cm="1">
        <f t="array" ref="H308">IF(H549="","",
H549*LOOKUP($F308,_xlfn._xlws.FILTER($F$454:$F$463,H$454:H$463&lt;&gt;""),_xlfn._xlws.FILTER(H$454:H$463,H$454:H$463&lt;&gt;"")))</f>
        <v/>
      </c>
      <c r="I308" s="34" t="str" cm="1">
        <f t="array" ref="I308">IF(I549="","",
I549*LOOKUP($F308,_xlfn._xlws.FILTER($F$454:$F$463,I$454:I$463&lt;&gt;""),_xlfn._xlws.FILTER(I$454:I$463,I$454:I$463&lt;&gt;"")))</f>
        <v/>
      </c>
      <c r="J308" s="41" t="str">
        <f t="shared" si="20"/>
        <v/>
      </c>
      <c r="K308" s="42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7" t="str">
        <f t="shared" si="21"/>
        <v/>
      </c>
      <c r="M308" s="29" t="str">
        <f t="shared" si="14"/>
        <v/>
      </c>
      <c r="N308" s="6"/>
      <c r="O308" s="25">
        <v>47300</v>
      </c>
      <c r="P308" s="40" t="str">
        <f t="shared" si="15"/>
        <v/>
      </c>
      <c r="Q308" s="40" t="str">
        <f t="shared" si="16"/>
        <v/>
      </c>
      <c r="R308" s="40" t="str">
        <f t="shared" si="17"/>
        <v/>
      </c>
      <c r="S308" s="40" t="str">
        <f t="shared" si="18"/>
        <v/>
      </c>
      <c r="T308" s="43" t="str">
        <f t="shared" si="19"/>
        <v/>
      </c>
      <c r="U308" s="40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4" t="str" cm="1">
        <f t="array" ref="G309">IF(G550="","",
G550*LOOKUP($F309,_xlfn._xlws.FILTER($F$454:$F$463,G$454:G$463&lt;&gt;""),_xlfn._xlws.FILTER(G$454:G$463,G$454:G$463&lt;&gt;"")))</f>
        <v/>
      </c>
      <c r="H309" s="34" t="str" cm="1">
        <f t="array" ref="H309">IF(H550="","",
H550*LOOKUP($F309,_xlfn._xlws.FILTER($F$454:$F$463,H$454:H$463&lt;&gt;""),_xlfn._xlws.FILTER(H$454:H$463,H$454:H$463&lt;&gt;"")))</f>
        <v/>
      </c>
      <c r="I309" s="34" t="str" cm="1">
        <f t="array" ref="I309">IF(I550="","",
I550*LOOKUP($F309,_xlfn._xlws.FILTER($F$454:$F$463,I$454:I$463&lt;&gt;""),_xlfn._xlws.FILTER(I$454:I$463,I$454:I$463&lt;&gt;"")))</f>
        <v/>
      </c>
      <c r="J309" s="41" t="str">
        <f t="shared" si="20"/>
        <v/>
      </c>
      <c r="K309" s="42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7" t="str">
        <f t="shared" si="21"/>
        <v/>
      </c>
      <c r="M309" s="29" t="str">
        <f t="shared" si="14"/>
        <v/>
      </c>
      <c r="N309" s="6"/>
      <c r="O309" s="25">
        <v>47331</v>
      </c>
      <c r="P309" s="40" t="str">
        <f t="shared" si="15"/>
        <v/>
      </c>
      <c r="Q309" s="40" t="str">
        <f t="shared" si="16"/>
        <v/>
      </c>
      <c r="R309" s="40" t="str">
        <f t="shared" si="17"/>
        <v/>
      </c>
      <c r="S309" s="40" t="str">
        <f t="shared" si="18"/>
        <v/>
      </c>
      <c r="T309" s="43" t="str">
        <f t="shared" si="19"/>
        <v/>
      </c>
      <c r="U309" s="40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4" t="str" cm="1">
        <f t="array" ref="G310">IF(G551="","",
G551*LOOKUP($F310,_xlfn._xlws.FILTER($F$454:$F$463,G$454:G$463&lt;&gt;""),_xlfn._xlws.FILTER(G$454:G$463,G$454:G$463&lt;&gt;"")))</f>
        <v/>
      </c>
      <c r="H310" s="34" t="str" cm="1">
        <f t="array" ref="H310">IF(H551="","",
H551*LOOKUP($F310,_xlfn._xlws.FILTER($F$454:$F$463,H$454:H$463&lt;&gt;""),_xlfn._xlws.FILTER(H$454:H$463,H$454:H$463&lt;&gt;"")))</f>
        <v/>
      </c>
      <c r="I310" s="34" t="str" cm="1">
        <f t="array" ref="I310">IF(I551="","",
I551*LOOKUP($F310,_xlfn._xlws.FILTER($F$454:$F$463,I$454:I$463&lt;&gt;""),_xlfn._xlws.FILTER(I$454:I$463,I$454:I$463&lt;&gt;"")))</f>
        <v/>
      </c>
      <c r="J310" s="41" t="str">
        <f t="shared" si="20"/>
        <v/>
      </c>
      <c r="K310" s="42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7" t="str">
        <f t="shared" si="21"/>
        <v/>
      </c>
      <c r="M310" s="29" t="str">
        <f t="shared" si="14"/>
        <v/>
      </c>
      <c r="N310" s="6"/>
      <c r="O310" s="25">
        <v>47362</v>
      </c>
      <c r="P310" s="40" t="str">
        <f t="shared" si="15"/>
        <v/>
      </c>
      <c r="Q310" s="40" t="str">
        <f t="shared" si="16"/>
        <v/>
      </c>
      <c r="R310" s="40" t="str">
        <f t="shared" si="17"/>
        <v/>
      </c>
      <c r="S310" s="40" t="str">
        <f t="shared" si="18"/>
        <v/>
      </c>
      <c r="T310" s="43" t="str">
        <f t="shared" si="19"/>
        <v/>
      </c>
      <c r="U310" s="40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4" t="str" cm="1">
        <f t="array" ref="G311">IF(G552="","",
G552*LOOKUP($F311,_xlfn._xlws.FILTER($F$454:$F$463,G$454:G$463&lt;&gt;""),_xlfn._xlws.FILTER(G$454:G$463,G$454:G$463&lt;&gt;"")))</f>
        <v/>
      </c>
      <c r="H311" s="34" t="str" cm="1">
        <f t="array" ref="H311">IF(H552="","",
H552*LOOKUP($F311,_xlfn._xlws.FILTER($F$454:$F$463,H$454:H$463&lt;&gt;""),_xlfn._xlws.FILTER(H$454:H$463,H$454:H$463&lt;&gt;"")))</f>
        <v/>
      </c>
      <c r="I311" s="34" t="str" cm="1">
        <f t="array" ref="I311">IF(I552="","",
I552*LOOKUP($F311,_xlfn._xlws.FILTER($F$454:$F$463,I$454:I$463&lt;&gt;""),_xlfn._xlws.FILTER(I$454:I$463,I$454:I$463&lt;&gt;"")))</f>
        <v/>
      </c>
      <c r="J311" s="41" t="str">
        <f t="shared" si="20"/>
        <v/>
      </c>
      <c r="K311" s="42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7" t="str">
        <f t="shared" si="21"/>
        <v/>
      </c>
      <c r="M311" s="29" t="str">
        <f t="shared" si="14"/>
        <v/>
      </c>
      <c r="N311" s="6"/>
      <c r="O311" s="25">
        <v>47392</v>
      </c>
      <c r="P311" s="40" t="str">
        <f t="shared" si="15"/>
        <v/>
      </c>
      <c r="Q311" s="40" t="str">
        <f t="shared" si="16"/>
        <v/>
      </c>
      <c r="R311" s="40" t="str">
        <f t="shared" si="17"/>
        <v/>
      </c>
      <c r="S311" s="40" t="str">
        <f t="shared" si="18"/>
        <v/>
      </c>
      <c r="T311" s="43" t="str">
        <f t="shared" si="19"/>
        <v/>
      </c>
      <c r="U311" s="40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4" t="str" cm="1">
        <f t="array" ref="G312">IF(G553="","",
G553*LOOKUP($F312,_xlfn._xlws.FILTER($F$454:$F$463,G$454:G$463&lt;&gt;""),_xlfn._xlws.FILTER(G$454:G$463,G$454:G$463&lt;&gt;"")))</f>
        <v/>
      </c>
      <c r="H312" s="34" t="str" cm="1">
        <f t="array" ref="H312">IF(H553="","",
H553*LOOKUP($F312,_xlfn._xlws.FILTER($F$454:$F$463,H$454:H$463&lt;&gt;""),_xlfn._xlws.FILTER(H$454:H$463,H$454:H$463&lt;&gt;"")))</f>
        <v/>
      </c>
      <c r="I312" s="34" t="str" cm="1">
        <f t="array" ref="I312">IF(I553="","",
I553*LOOKUP($F312,_xlfn._xlws.FILTER($F$454:$F$463,I$454:I$463&lt;&gt;""),_xlfn._xlws.FILTER(I$454:I$463,I$454:I$463&lt;&gt;"")))</f>
        <v/>
      </c>
      <c r="J312" s="41" t="str">
        <f t="shared" si="20"/>
        <v/>
      </c>
      <c r="K312" s="42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7" t="str">
        <f t="shared" si="21"/>
        <v/>
      </c>
      <c r="M312" s="29" t="str">
        <f t="shared" si="14"/>
        <v/>
      </c>
      <c r="N312" s="6"/>
      <c r="O312" s="25">
        <v>47423</v>
      </c>
      <c r="P312" s="40" t="str">
        <f t="shared" si="15"/>
        <v/>
      </c>
      <c r="Q312" s="40" t="str">
        <f t="shared" si="16"/>
        <v/>
      </c>
      <c r="R312" s="40" t="str">
        <f t="shared" si="17"/>
        <v/>
      </c>
      <c r="S312" s="40" t="str">
        <f t="shared" si="18"/>
        <v/>
      </c>
      <c r="T312" s="43" t="str">
        <f t="shared" si="19"/>
        <v/>
      </c>
      <c r="U312" s="40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4" t="str" cm="1">
        <f t="array" ref="G313">IF(G554="","",
G554*LOOKUP($F313,_xlfn._xlws.FILTER($F$454:$F$463,G$454:G$463&lt;&gt;""),_xlfn._xlws.FILTER(G$454:G$463,G$454:G$463&lt;&gt;"")))</f>
        <v/>
      </c>
      <c r="H313" s="34" t="str" cm="1">
        <f t="array" ref="H313">IF(H554="","",
H554*LOOKUP($F313,_xlfn._xlws.FILTER($F$454:$F$463,H$454:H$463&lt;&gt;""),_xlfn._xlws.FILTER(H$454:H$463,H$454:H$463&lt;&gt;"")))</f>
        <v/>
      </c>
      <c r="I313" s="34" t="str" cm="1">
        <f t="array" ref="I313">IF(I554="","",
I554*LOOKUP($F313,_xlfn._xlws.FILTER($F$454:$F$463,I$454:I$463&lt;&gt;""),_xlfn._xlws.FILTER(I$454:I$463,I$454:I$463&lt;&gt;"")))</f>
        <v/>
      </c>
      <c r="J313" s="41" t="str">
        <f t="shared" si="20"/>
        <v/>
      </c>
      <c r="K313" s="42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7" t="str">
        <f t="shared" si="21"/>
        <v/>
      </c>
      <c r="M313" s="29" t="str">
        <f t="shared" si="14"/>
        <v/>
      </c>
      <c r="N313" s="6"/>
      <c r="O313" s="25">
        <v>47453</v>
      </c>
      <c r="P313" s="40" t="str">
        <f t="shared" si="15"/>
        <v/>
      </c>
      <c r="Q313" s="40" t="str">
        <f t="shared" si="16"/>
        <v/>
      </c>
      <c r="R313" s="40" t="str">
        <f t="shared" si="17"/>
        <v/>
      </c>
      <c r="S313" s="40" t="str">
        <f t="shared" si="18"/>
        <v/>
      </c>
      <c r="T313" s="43" t="str">
        <f t="shared" si="19"/>
        <v/>
      </c>
      <c r="U313" s="40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4" t="str" cm="1">
        <f t="array" ref="G314">IF(G555="","",
G555*LOOKUP($F314,_xlfn._xlws.FILTER($F$454:$F$463,G$454:G$463&lt;&gt;""),_xlfn._xlws.FILTER(G$454:G$463,G$454:G$463&lt;&gt;"")))</f>
        <v/>
      </c>
      <c r="H314" s="34" t="str" cm="1">
        <f t="array" ref="H314">IF(H555="","",
H555*LOOKUP($F314,_xlfn._xlws.FILTER($F$454:$F$463,H$454:H$463&lt;&gt;""),_xlfn._xlws.FILTER(H$454:H$463,H$454:H$463&lt;&gt;"")))</f>
        <v/>
      </c>
      <c r="I314" s="34" t="str" cm="1">
        <f t="array" ref="I314">IF(I555="","",
I555*LOOKUP($F314,_xlfn._xlws.FILTER($F$454:$F$463,I$454:I$463&lt;&gt;""),_xlfn._xlws.FILTER(I$454:I$463,I$454:I$463&lt;&gt;"")))</f>
        <v/>
      </c>
      <c r="J314" s="41" t="str">
        <f t="shared" si="20"/>
        <v/>
      </c>
      <c r="K314" s="42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7" t="str">
        <f t="shared" si="21"/>
        <v/>
      </c>
      <c r="M314" s="29" t="str">
        <f t="shared" si="14"/>
        <v/>
      </c>
      <c r="N314" s="6"/>
      <c r="O314" s="25">
        <v>47484</v>
      </c>
      <c r="P314" s="40" t="str">
        <f t="shared" si="15"/>
        <v/>
      </c>
      <c r="Q314" s="40" t="str">
        <f t="shared" si="16"/>
        <v/>
      </c>
      <c r="R314" s="40" t="str">
        <f t="shared" si="17"/>
        <v/>
      </c>
      <c r="S314" s="40" t="str">
        <f t="shared" si="18"/>
        <v/>
      </c>
      <c r="T314" s="43" t="str">
        <f t="shared" si="19"/>
        <v/>
      </c>
      <c r="U314" s="40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4" t="str" cm="1">
        <f t="array" ref="G315">IF(G556="","",
G556*LOOKUP($F315,_xlfn._xlws.FILTER($F$454:$F$463,G$454:G$463&lt;&gt;""),_xlfn._xlws.FILTER(G$454:G$463,G$454:G$463&lt;&gt;"")))</f>
        <v/>
      </c>
      <c r="H315" s="34" t="str" cm="1">
        <f t="array" ref="H315">IF(H556="","",
H556*LOOKUP($F315,_xlfn._xlws.FILTER($F$454:$F$463,H$454:H$463&lt;&gt;""),_xlfn._xlws.FILTER(H$454:H$463,H$454:H$463&lt;&gt;"")))</f>
        <v/>
      </c>
      <c r="I315" s="34" t="str" cm="1">
        <f t="array" ref="I315">IF(I556="","",
I556*LOOKUP($F315,_xlfn._xlws.FILTER($F$454:$F$463,I$454:I$463&lt;&gt;""),_xlfn._xlws.FILTER(I$454:I$463,I$454:I$463&lt;&gt;"")))</f>
        <v/>
      </c>
      <c r="J315" s="41" t="str">
        <f t="shared" si="20"/>
        <v/>
      </c>
      <c r="K315" s="42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7" t="str">
        <f t="shared" si="21"/>
        <v/>
      </c>
      <c r="M315" s="29" t="str">
        <f t="shared" si="14"/>
        <v/>
      </c>
      <c r="N315" s="6"/>
      <c r="O315" s="25">
        <v>47515</v>
      </c>
      <c r="P315" s="40" t="str">
        <f t="shared" si="15"/>
        <v/>
      </c>
      <c r="Q315" s="40" t="str">
        <f t="shared" si="16"/>
        <v/>
      </c>
      <c r="R315" s="40" t="str">
        <f t="shared" si="17"/>
        <v/>
      </c>
      <c r="S315" s="40" t="str">
        <f t="shared" si="18"/>
        <v/>
      </c>
      <c r="T315" s="43" t="str">
        <f t="shared" si="19"/>
        <v/>
      </c>
      <c r="U315" s="40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4" t="str" cm="1">
        <f t="array" ref="G316">IF(G557="","",
G557*LOOKUP($F316,_xlfn._xlws.FILTER($F$454:$F$463,G$454:G$463&lt;&gt;""),_xlfn._xlws.FILTER(G$454:G$463,G$454:G$463&lt;&gt;"")))</f>
        <v/>
      </c>
      <c r="H316" s="34" t="str" cm="1">
        <f t="array" ref="H316">IF(H557="","",
H557*LOOKUP($F316,_xlfn._xlws.FILTER($F$454:$F$463,H$454:H$463&lt;&gt;""),_xlfn._xlws.FILTER(H$454:H$463,H$454:H$463&lt;&gt;"")))</f>
        <v/>
      </c>
      <c r="I316" s="34" t="str" cm="1">
        <f t="array" ref="I316">IF(I557="","",
I557*LOOKUP($F316,_xlfn._xlws.FILTER($F$454:$F$463,I$454:I$463&lt;&gt;""),_xlfn._xlws.FILTER(I$454:I$463,I$454:I$463&lt;&gt;"")))</f>
        <v/>
      </c>
      <c r="J316" s="41" t="str">
        <f t="shared" si="20"/>
        <v/>
      </c>
      <c r="K316" s="42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7" t="str">
        <f t="shared" si="21"/>
        <v/>
      </c>
      <c r="M316" s="29" t="str">
        <f t="shared" si="14"/>
        <v/>
      </c>
      <c r="N316" s="6"/>
      <c r="O316" s="25">
        <v>47543</v>
      </c>
      <c r="P316" s="40" t="str">
        <f t="shared" si="15"/>
        <v/>
      </c>
      <c r="Q316" s="40" t="str">
        <f t="shared" si="16"/>
        <v/>
      </c>
      <c r="R316" s="40" t="str">
        <f t="shared" si="17"/>
        <v/>
      </c>
      <c r="S316" s="40" t="str">
        <f t="shared" si="18"/>
        <v/>
      </c>
      <c r="T316" s="43" t="str">
        <f t="shared" si="19"/>
        <v/>
      </c>
      <c r="U316" s="40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4" t="str" cm="1">
        <f t="array" ref="G317">IF(G558="","",
G558*LOOKUP($F317,_xlfn._xlws.FILTER($F$454:$F$463,G$454:G$463&lt;&gt;""),_xlfn._xlws.FILTER(G$454:G$463,G$454:G$463&lt;&gt;"")))</f>
        <v/>
      </c>
      <c r="H317" s="34" t="str" cm="1">
        <f t="array" ref="H317">IF(H558="","",
H558*LOOKUP($F317,_xlfn._xlws.FILTER($F$454:$F$463,H$454:H$463&lt;&gt;""),_xlfn._xlws.FILTER(H$454:H$463,H$454:H$463&lt;&gt;"")))</f>
        <v/>
      </c>
      <c r="I317" s="34" t="str" cm="1">
        <f t="array" ref="I317">IF(I558="","",
I558*LOOKUP($F317,_xlfn._xlws.FILTER($F$454:$F$463,I$454:I$463&lt;&gt;""),_xlfn._xlws.FILTER(I$454:I$463,I$454:I$463&lt;&gt;"")))</f>
        <v/>
      </c>
      <c r="J317" s="41" t="str">
        <f t="shared" si="20"/>
        <v/>
      </c>
      <c r="K317" s="42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7" t="str">
        <f t="shared" si="21"/>
        <v/>
      </c>
      <c r="M317" s="29" t="str">
        <f t="shared" si="14"/>
        <v/>
      </c>
      <c r="N317" s="6"/>
      <c r="O317" s="25">
        <v>47574</v>
      </c>
      <c r="P317" s="40" t="str">
        <f t="shared" si="15"/>
        <v/>
      </c>
      <c r="Q317" s="40" t="str">
        <f t="shared" si="16"/>
        <v/>
      </c>
      <c r="R317" s="40" t="str">
        <f t="shared" si="17"/>
        <v/>
      </c>
      <c r="S317" s="40" t="str">
        <f t="shared" si="18"/>
        <v/>
      </c>
      <c r="T317" s="43" t="str">
        <f t="shared" si="19"/>
        <v/>
      </c>
      <c r="U317" s="40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4" t="str" cm="1">
        <f t="array" ref="G318">IF(G559="","",
G559*LOOKUP($F318,_xlfn._xlws.FILTER($F$454:$F$463,G$454:G$463&lt;&gt;""),_xlfn._xlws.FILTER(G$454:G$463,G$454:G$463&lt;&gt;"")))</f>
        <v/>
      </c>
      <c r="H318" s="34" t="str" cm="1">
        <f t="array" ref="H318">IF(H559="","",
H559*LOOKUP($F318,_xlfn._xlws.FILTER($F$454:$F$463,H$454:H$463&lt;&gt;""),_xlfn._xlws.FILTER(H$454:H$463,H$454:H$463&lt;&gt;"")))</f>
        <v/>
      </c>
      <c r="I318" s="34" t="str" cm="1">
        <f t="array" ref="I318">IF(I559="","",
I559*LOOKUP($F318,_xlfn._xlws.FILTER($F$454:$F$463,I$454:I$463&lt;&gt;""),_xlfn._xlws.FILTER(I$454:I$463,I$454:I$463&lt;&gt;"")))</f>
        <v/>
      </c>
      <c r="J318" s="41" t="str">
        <f t="shared" si="20"/>
        <v/>
      </c>
      <c r="K318" s="42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7" t="str">
        <f t="shared" si="21"/>
        <v/>
      </c>
      <c r="M318" s="29" t="str">
        <f t="shared" si="14"/>
        <v/>
      </c>
      <c r="N318" s="6"/>
      <c r="O318" s="25">
        <v>47604</v>
      </c>
      <c r="P318" s="40" t="str">
        <f t="shared" si="15"/>
        <v/>
      </c>
      <c r="Q318" s="40" t="str">
        <f t="shared" si="16"/>
        <v/>
      </c>
      <c r="R318" s="40" t="str">
        <f t="shared" si="17"/>
        <v/>
      </c>
      <c r="S318" s="40" t="str">
        <f t="shared" si="18"/>
        <v/>
      </c>
      <c r="T318" s="43" t="str">
        <f t="shared" si="19"/>
        <v/>
      </c>
      <c r="U318" s="40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4" t="str" cm="1">
        <f t="array" ref="G319">IF(G560="","",
G560*LOOKUP($F319,_xlfn._xlws.FILTER($F$454:$F$463,G$454:G$463&lt;&gt;""),_xlfn._xlws.FILTER(G$454:G$463,G$454:G$463&lt;&gt;"")))</f>
        <v/>
      </c>
      <c r="H319" s="34" t="str" cm="1">
        <f t="array" ref="H319">IF(H560="","",
H560*LOOKUP($F319,_xlfn._xlws.FILTER($F$454:$F$463,H$454:H$463&lt;&gt;""),_xlfn._xlws.FILTER(H$454:H$463,H$454:H$463&lt;&gt;"")))</f>
        <v/>
      </c>
      <c r="I319" s="34" t="str" cm="1">
        <f t="array" ref="I319">IF(I560="","",
I560*LOOKUP($F319,_xlfn._xlws.FILTER($F$454:$F$463,I$454:I$463&lt;&gt;""),_xlfn._xlws.FILTER(I$454:I$463,I$454:I$463&lt;&gt;"")))</f>
        <v/>
      </c>
      <c r="J319" s="41" t="str">
        <f t="shared" si="20"/>
        <v/>
      </c>
      <c r="K319" s="42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7" t="str">
        <f t="shared" si="21"/>
        <v/>
      </c>
      <c r="M319" s="29" t="str">
        <f t="shared" si="14"/>
        <v/>
      </c>
      <c r="N319" s="6"/>
      <c r="O319" s="25">
        <v>47635</v>
      </c>
      <c r="P319" s="40" t="str">
        <f t="shared" si="15"/>
        <v/>
      </c>
      <c r="Q319" s="40" t="str">
        <f t="shared" si="16"/>
        <v/>
      </c>
      <c r="R319" s="40" t="str">
        <f t="shared" si="17"/>
        <v/>
      </c>
      <c r="S319" s="40" t="str">
        <f t="shared" si="18"/>
        <v/>
      </c>
      <c r="T319" s="43" t="str">
        <f t="shared" si="19"/>
        <v/>
      </c>
      <c r="U319" s="40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4" t="str" cm="1">
        <f t="array" ref="G320">IF(G561="","",
G561*LOOKUP($F320,_xlfn._xlws.FILTER($F$454:$F$463,G$454:G$463&lt;&gt;""),_xlfn._xlws.FILTER(G$454:G$463,G$454:G$463&lt;&gt;"")))</f>
        <v/>
      </c>
      <c r="H320" s="34" t="str" cm="1">
        <f t="array" ref="H320">IF(H561="","",
H561*LOOKUP($F320,_xlfn._xlws.FILTER($F$454:$F$463,H$454:H$463&lt;&gt;""),_xlfn._xlws.FILTER(H$454:H$463,H$454:H$463&lt;&gt;"")))</f>
        <v/>
      </c>
      <c r="I320" s="34" t="str" cm="1">
        <f t="array" ref="I320">IF(I561="","",
I561*LOOKUP($F320,_xlfn._xlws.FILTER($F$454:$F$463,I$454:I$463&lt;&gt;""),_xlfn._xlws.FILTER(I$454:I$463,I$454:I$463&lt;&gt;"")))</f>
        <v/>
      </c>
      <c r="J320" s="41" t="str">
        <f t="shared" si="20"/>
        <v/>
      </c>
      <c r="K320" s="42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7" t="str">
        <f t="shared" si="21"/>
        <v/>
      </c>
      <c r="M320" s="29" t="str">
        <f t="shared" si="14"/>
        <v/>
      </c>
      <c r="N320" s="6"/>
      <c r="O320" s="25">
        <v>47665</v>
      </c>
      <c r="P320" s="40" t="str">
        <f t="shared" si="15"/>
        <v/>
      </c>
      <c r="Q320" s="40" t="str">
        <f t="shared" si="16"/>
        <v/>
      </c>
      <c r="R320" s="40" t="str">
        <f t="shared" si="17"/>
        <v/>
      </c>
      <c r="S320" s="40" t="str">
        <f t="shared" si="18"/>
        <v/>
      </c>
      <c r="T320" s="43" t="str">
        <f t="shared" si="19"/>
        <v/>
      </c>
      <c r="U320" s="40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4" t="str" cm="1">
        <f t="array" ref="G321">IF(G562="","",
G562*LOOKUP($F321,_xlfn._xlws.FILTER($F$454:$F$463,G$454:G$463&lt;&gt;""),_xlfn._xlws.FILTER(G$454:G$463,G$454:G$463&lt;&gt;"")))</f>
        <v/>
      </c>
      <c r="H321" s="34" t="str" cm="1">
        <f t="array" ref="H321">IF(H562="","",
H562*LOOKUP($F321,_xlfn._xlws.FILTER($F$454:$F$463,H$454:H$463&lt;&gt;""),_xlfn._xlws.FILTER(H$454:H$463,H$454:H$463&lt;&gt;"")))</f>
        <v/>
      </c>
      <c r="I321" s="34" t="str" cm="1">
        <f t="array" ref="I321">IF(I562="","",
I562*LOOKUP($F321,_xlfn._xlws.FILTER($F$454:$F$463,I$454:I$463&lt;&gt;""),_xlfn._xlws.FILTER(I$454:I$463,I$454:I$463&lt;&gt;"")))</f>
        <v/>
      </c>
      <c r="J321" s="41" t="str">
        <f t="shared" si="20"/>
        <v/>
      </c>
      <c r="K321" s="42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7" t="str">
        <f t="shared" si="21"/>
        <v/>
      </c>
      <c r="M321" s="29" t="str">
        <f t="shared" si="14"/>
        <v/>
      </c>
      <c r="N321" s="6"/>
      <c r="O321" s="25">
        <v>47696</v>
      </c>
      <c r="P321" s="40" t="str">
        <f t="shared" si="15"/>
        <v/>
      </c>
      <c r="Q321" s="40" t="str">
        <f t="shared" si="16"/>
        <v/>
      </c>
      <c r="R321" s="40" t="str">
        <f t="shared" si="17"/>
        <v/>
      </c>
      <c r="S321" s="40" t="str">
        <f t="shared" si="18"/>
        <v/>
      </c>
      <c r="T321" s="43" t="str">
        <f t="shared" si="19"/>
        <v/>
      </c>
      <c r="U321" s="40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4" t="str" cm="1">
        <f t="array" ref="G322">IF(G563="","",
G563*LOOKUP($F322,_xlfn._xlws.FILTER($F$454:$F$463,G$454:G$463&lt;&gt;""),_xlfn._xlws.FILTER(G$454:G$463,G$454:G$463&lt;&gt;"")))</f>
        <v/>
      </c>
      <c r="H322" s="34" t="str" cm="1">
        <f t="array" ref="H322">IF(H563="","",
H563*LOOKUP($F322,_xlfn._xlws.FILTER($F$454:$F$463,H$454:H$463&lt;&gt;""),_xlfn._xlws.FILTER(H$454:H$463,H$454:H$463&lt;&gt;"")))</f>
        <v/>
      </c>
      <c r="I322" s="34" t="str" cm="1">
        <f t="array" ref="I322">IF(I563="","",
I563*LOOKUP($F322,_xlfn._xlws.FILTER($F$454:$F$463,I$454:I$463&lt;&gt;""),_xlfn._xlws.FILTER(I$454:I$463,I$454:I$463&lt;&gt;"")))</f>
        <v/>
      </c>
      <c r="J322" s="41" t="str">
        <f t="shared" si="20"/>
        <v/>
      </c>
      <c r="K322" s="42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7" t="str">
        <f t="shared" si="21"/>
        <v/>
      </c>
      <c r="M322" s="29" t="str">
        <f t="shared" si="14"/>
        <v/>
      </c>
      <c r="N322" s="6"/>
      <c r="O322" s="25">
        <v>47727</v>
      </c>
      <c r="P322" s="40" t="str">
        <f t="shared" si="15"/>
        <v/>
      </c>
      <c r="Q322" s="40" t="str">
        <f t="shared" si="16"/>
        <v/>
      </c>
      <c r="R322" s="40" t="str">
        <f t="shared" si="17"/>
        <v/>
      </c>
      <c r="S322" s="40" t="str">
        <f t="shared" si="18"/>
        <v/>
      </c>
      <c r="T322" s="43" t="str">
        <f t="shared" si="19"/>
        <v/>
      </c>
      <c r="U322" s="40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4" t="str" cm="1">
        <f t="array" ref="G323">IF(G564="","",
G564*LOOKUP($F323,_xlfn._xlws.FILTER($F$454:$F$463,G$454:G$463&lt;&gt;""),_xlfn._xlws.FILTER(G$454:G$463,G$454:G$463&lt;&gt;"")))</f>
        <v/>
      </c>
      <c r="H323" s="34" t="str" cm="1">
        <f t="array" ref="H323">IF(H564="","",
H564*LOOKUP($F323,_xlfn._xlws.FILTER($F$454:$F$463,H$454:H$463&lt;&gt;""),_xlfn._xlws.FILTER(H$454:H$463,H$454:H$463&lt;&gt;"")))</f>
        <v/>
      </c>
      <c r="I323" s="34" t="str" cm="1">
        <f t="array" ref="I323">IF(I564="","",
I564*LOOKUP($F323,_xlfn._xlws.FILTER($F$454:$F$463,I$454:I$463&lt;&gt;""),_xlfn._xlws.FILTER(I$454:I$463,I$454:I$463&lt;&gt;"")))</f>
        <v/>
      </c>
      <c r="J323" s="41" t="str">
        <f t="shared" si="20"/>
        <v/>
      </c>
      <c r="K323" s="42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7" t="str">
        <f t="shared" si="21"/>
        <v/>
      </c>
      <c r="M323" s="29" t="str">
        <f t="shared" si="14"/>
        <v/>
      </c>
      <c r="N323" s="6"/>
      <c r="O323" s="25">
        <v>47757</v>
      </c>
      <c r="P323" s="40" t="str">
        <f t="shared" si="15"/>
        <v/>
      </c>
      <c r="Q323" s="40" t="str">
        <f t="shared" si="16"/>
        <v/>
      </c>
      <c r="R323" s="40" t="str">
        <f t="shared" si="17"/>
        <v/>
      </c>
      <c r="S323" s="40" t="str">
        <f t="shared" si="18"/>
        <v/>
      </c>
      <c r="T323" s="43" t="str">
        <f t="shared" si="19"/>
        <v/>
      </c>
      <c r="U323" s="40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4" t="str" cm="1">
        <f t="array" ref="G324">IF(G565="","",
G565*LOOKUP($F324,_xlfn._xlws.FILTER($F$454:$F$463,G$454:G$463&lt;&gt;""),_xlfn._xlws.FILTER(G$454:G$463,G$454:G$463&lt;&gt;"")))</f>
        <v/>
      </c>
      <c r="H324" s="34" t="str" cm="1">
        <f t="array" ref="H324">IF(H565="","",
H565*LOOKUP($F324,_xlfn._xlws.FILTER($F$454:$F$463,H$454:H$463&lt;&gt;""),_xlfn._xlws.FILTER(H$454:H$463,H$454:H$463&lt;&gt;"")))</f>
        <v/>
      </c>
      <c r="I324" s="34" t="str" cm="1">
        <f t="array" ref="I324">IF(I565="","",
I565*LOOKUP($F324,_xlfn._xlws.FILTER($F$454:$F$463,I$454:I$463&lt;&gt;""),_xlfn._xlws.FILTER(I$454:I$463,I$454:I$463&lt;&gt;"")))</f>
        <v/>
      </c>
      <c r="J324" s="41" t="str">
        <f t="shared" si="20"/>
        <v/>
      </c>
      <c r="K324" s="42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7" t="str">
        <f t="shared" si="21"/>
        <v/>
      </c>
      <c r="M324" s="29" t="str">
        <f t="shared" si="14"/>
        <v/>
      </c>
      <c r="N324" s="6"/>
      <c r="O324" s="25">
        <v>47788</v>
      </c>
      <c r="P324" s="40" t="str">
        <f t="shared" si="15"/>
        <v/>
      </c>
      <c r="Q324" s="40" t="str">
        <f t="shared" si="16"/>
        <v/>
      </c>
      <c r="R324" s="40" t="str">
        <f t="shared" si="17"/>
        <v/>
      </c>
      <c r="S324" s="40" t="str">
        <f t="shared" si="18"/>
        <v/>
      </c>
      <c r="T324" s="43" t="str">
        <f t="shared" si="19"/>
        <v/>
      </c>
      <c r="U324" s="40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4" t="str" cm="1">
        <f t="array" ref="G325">IF(G566="","",
G566*LOOKUP($F325,_xlfn._xlws.FILTER($F$454:$F$463,G$454:G$463&lt;&gt;""),_xlfn._xlws.FILTER(G$454:G$463,G$454:G$463&lt;&gt;"")))</f>
        <v/>
      </c>
      <c r="H325" s="34" t="str" cm="1">
        <f t="array" ref="H325">IF(H566="","",
H566*LOOKUP($F325,_xlfn._xlws.FILTER($F$454:$F$463,H$454:H$463&lt;&gt;""),_xlfn._xlws.FILTER(H$454:H$463,H$454:H$463&lt;&gt;"")))</f>
        <v/>
      </c>
      <c r="I325" s="34" t="str" cm="1">
        <f t="array" ref="I325">IF(I566="","",
I566*LOOKUP($F325,_xlfn._xlws.FILTER($F$454:$F$463,I$454:I$463&lt;&gt;""),_xlfn._xlws.FILTER(I$454:I$463,I$454:I$463&lt;&gt;"")))</f>
        <v/>
      </c>
      <c r="J325" s="41" t="str">
        <f t="shared" si="20"/>
        <v/>
      </c>
      <c r="K325" s="42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7" t="str">
        <f t="shared" si="21"/>
        <v/>
      </c>
      <c r="M325" s="29" t="str">
        <f t="shared" si="14"/>
        <v/>
      </c>
      <c r="N325" s="6"/>
      <c r="O325" s="25">
        <v>47818</v>
      </c>
      <c r="P325" s="40" t="str">
        <f t="shared" si="15"/>
        <v/>
      </c>
      <c r="Q325" s="40" t="str">
        <f t="shared" si="16"/>
        <v/>
      </c>
      <c r="R325" s="40" t="str">
        <f t="shared" si="17"/>
        <v/>
      </c>
      <c r="S325" s="40" t="str">
        <f t="shared" si="18"/>
        <v/>
      </c>
      <c r="T325" s="43" t="str">
        <f t="shared" si="19"/>
        <v/>
      </c>
      <c r="U325" s="40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4" t="str" cm="1">
        <f t="array" ref="G326">IF(G567="","",
G567*LOOKUP($F326,_xlfn._xlws.FILTER($F$454:$F$463,G$454:G$463&lt;&gt;""),_xlfn._xlws.FILTER(G$454:G$463,G$454:G$463&lt;&gt;"")))</f>
        <v/>
      </c>
      <c r="H326" s="34" t="str" cm="1">
        <f t="array" ref="H326">IF(H567="","",
H567*LOOKUP($F326,_xlfn._xlws.FILTER($F$454:$F$463,H$454:H$463&lt;&gt;""),_xlfn._xlws.FILTER(H$454:H$463,H$454:H$463&lt;&gt;"")))</f>
        <v/>
      </c>
      <c r="I326" s="34" t="str" cm="1">
        <f t="array" ref="I326">IF(I567="","",
I567*LOOKUP($F326,_xlfn._xlws.FILTER($F$454:$F$463,I$454:I$463&lt;&gt;""),_xlfn._xlws.FILTER(I$454:I$463,I$454:I$463&lt;&gt;"")))</f>
        <v/>
      </c>
      <c r="J326" s="41" t="str">
        <f t="shared" si="20"/>
        <v/>
      </c>
      <c r="K326" s="42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7" t="str">
        <f t="shared" si="21"/>
        <v/>
      </c>
      <c r="M326" s="29" t="str">
        <f t="shared" si="14"/>
        <v/>
      </c>
      <c r="N326" s="6"/>
      <c r="O326" s="25">
        <v>47849</v>
      </c>
      <c r="P326" s="40" t="str">
        <f t="shared" si="15"/>
        <v/>
      </c>
      <c r="Q326" s="40" t="str">
        <f t="shared" si="16"/>
        <v/>
      </c>
      <c r="R326" s="40" t="str">
        <f t="shared" si="17"/>
        <v/>
      </c>
      <c r="S326" s="40" t="str">
        <f t="shared" si="18"/>
        <v/>
      </c>
      <c r="T326" s="43" t="str">
        <f t="shared" si="19"/>
        <v/>
      </c>
      <c r="U326" s="40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4" t="str" cm="1">
        <f t="array" ref="G327">IF(G568="","",
G568*LOOKUP($F327,_xlfn._xlws.FILTER($F$454:$F$463,G$454:G$463&lt;&gt;""),_xlfn._xlws.FILTER(G$454:G$463,G$454:G$463&lt;&gt;"")))</f>
        <v/>
      </c>
      <c r="H327" s="34" t="str" cm="1">
        <f t="array" ref="H327">IF(H568="","",
H568*LOOKUP($F327,_xlfn._xlws.FILTER($F$454:$F$463,H$454:H$463&lt;&gt;""),_xlfn._xlws.FILTER(H$454:H$463,H$454:H$463&lt;&gt;"")))</f>
        <v/>
      </c>
      <c r="I327" s="34" t="str" cm="1">
        <f t="array" ref="I327">IF(I568="","",
I568*LOOKUP($F327,_xlfn._xlws.FILTER($F$454:$F$463,I$454:I$463&lt;&gt;""),_xlfn._xlws.FILTER(I$454:I$463,I$454:I$463&lt;&gt;"")))</f>
        <v/>
      </c>
      <c r="J327" s="41" t="str">
        <f t="shared" si="20"/>
        <v/>
      </c>
      <c r="K327" s="42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7" t="str">
        <f t="shared" si="21"/>
        <v/>
      </c>
      <c r="M327" s="29" t="str">
        <f t="shared" si="14"/>
        <v/>
      </c>
      <c r="N327" s="6"/>
      <c r="O327" s="25">
        <v>47880</v>
      </c>
      <c r="P327" s="40" t="str">
        <f t="shared" si="15"/>
        <v/>
      </c>
      <c r="Q327" s="40" t="str">
        <f t="shared" si="16"/>
        <v/>
      </c>
      <c r="R327" s="40" t="str">
        <f t="shared" si="17"/>
        <v/>
      </c>
      <c r="S327" s="40" t="str">
        <f t="shared" si="18"/>
        <v/>
      </c>
      <c r="T327" s="43" t="str">
        <f t="shared" si="19"/>
        <v/>
      </c>
      <c r="U327" s="40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4" t="str" cm="1">
        <f t="array" ref="G328">IF(G569="","",
G569*LOOKUP($F328,_xlfn._xlws.FILTER($F$454:$F$463,G$454:G$463&lt;&gt;""),_xlfn._xlws.FILTER(G$454:G$463,G$454:G$463&lt;&gt;"")))</f>
        <v/>
      </c>
      <c r="H328" s="34" t="str" cm="1">
        <f t="array" ref="H328">IF(H569="","",
H569*LOOKUP($F328,_xlfn._xlws.FILTER($F$454:$F$463,H$454:H$463&lt;&gt;""),_xlfn._xlws.FILTER(H$454:H$463,H$454:H$463&lt;&gt;"")))</f>
        <v/>
      </c>
      <c r="I328" s="34" t="str" cm="1">
        <f t="array" ref="I328">IF(I569="","",
I569*LOOKUP($F328,_xlfn._xlws.FILTER($F$454:$F$463,I$454:I$463&lt;&gt;""),_xlfn._xlws.FILTER(I$454:I$463,I$454:I$463&lt;&gt;"")))</f>
        <v/>
      </c>
      <c r="J328" s="41" t="str">
        <f t="shared" si="20"/>
        <v/>
      </c>
      <c r="K328" s="42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7" t="str">
        <f t="shared" si="21"/>
        <v/>
      </c>
      <c r="M328" s="29" t="str">
        <f t="shared" si="14"/>
        <v/>
      </c>
      <c r="N328" s="6"/>
      <c r="O328" s="25">
        <v>47908</v>
      </c>
      <c r="P328" s="40" t="str">
        <f t="shared" si="15"/>
        <v/>
      </c>
      <c r="Q328" s="40" t="str">
        <f t="shared" si="16"/>
        <v/>
      </c>
      <c r="R328" s="40" t="str">
        <f t="shared" si="17"/>
        <v/>
      </c>
      <c r="S328" s="40" t="str">
        <f t="shared" si="18"/>
        <v/>
      </c>
      <c r="T328" s="43" t="str">
        <f t="shared" si="19"/>
        <v/>
      </c>
      <c r="U328" s="40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4" t="str" cm="1">
        <f t="array" ref="G329">IF(G570="","",
G570*LOOKUP($F329,_xlfn._xlws.FILTER($F$454:$F$463,G$454:G$463&lt;&gt;""),_xlfn._xlws.FILTER(G$454:G$463,G$454:G$463&lt;&gt;"")))</f>
        <v/>
      </c>
      <c r="H329" s="34" t="str" cm="1">
        <f t="array" ref="H329">IF(H570="","",
H570*LOOKUP($F329,_xlfn._xlws.FILTER($F$454:$F$463,H$454:H$463&lt;&gt;""),_xlfn._xlws.FILTER(H$454:H$463,H$454:H$463&lt;&gt;"")))</f>
        <v/>
      </c>
      <c r="I329" s="34" t="str" cm="1">
        <f t="array" ref="I329">IF(I570="","",
I570*LOOKUP($F329,_xlfn._xlws.FILTER($F$454:$F$463,I$454:I$463&lt;&gt;""),_xlfn._xlws.FILTER(I$454:I$463,I$454:I$463&lt;&gt;"")))</f>
        <v/>
      </c>
      <c r="J329" s="41" t="str">
        <f t="shared" si="20"/>
        <v/>
      </c>
      <c r="K329" s="42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7" t="str">
        <f t="shared" si="21"/>
        <v/>
      </c>
      <c r="M329" s="29" t="str">
        <f t="shared" si="14"/>
        <v/>
      </c>
      <c r="N329" s="6"/>
      <c r="O329" s="25">
        <v>47939</v>
      </c>
      <c r="P329" s="40" t="str">
        <f t="shared" si="15"/>
        <v/>
      </c>
      <c r="Q329" s="40" t="str">
        <f t="shared" si="16"/>
        <v/>
      </c>
      <c r="R329" s="40" t="str">
        <f t="shared" si="17"/>
        <v/>
      </c>
      <c r="S329" s="40" t="str">
        <f t="shared" si="18"/>
        <v/>
      </c>
      <c r="T329" s="43" t="str">
        <f t="shared" si="19"/>
        <v/>
      </c>
      <c r="U329" s="40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4" t="str" cm="1">
        <f t="array" ref="G330">IF(G571="","",
G571*LOOKUP($F330,_xlfn._xlws.FILTER($F$454:$F$463,G$454:G$463&lt;&gt;""),_xlfn._xlws.FILTER(G$454:G$463,G$454:G$463&lt;&gt;"")))</f>
        <v/>
      </c>
      <c r="H330" s="34" t="str" cm="1">
        <f t="array" ref="H330">IF(H571="","",
H571*LOOKUP($F330,_xlfn._xlws.FILTER($F$454:$F$463,H$454:H$463&lt;&gt;""),_xlfn._xlws.FILTER(H$454:H$463,H$454:H$463&lt;&gt;"")))</f>
        <v/>
      </c>
      <c r="I330" s="34" t="str" cm="1">
        <f t="array" ref="I330">IF(I571="","",
I571*LOOKUP($F330,_xlfn._xlws.FILTER($F$454:$F$463,I$454:I$463&lt;&gt;""),_xlfn._xlws.FILTER(I$454:I$463,I$454:I$463&lt;&gt;"")))</f>
        <v/>
      </c>
      <c r="J330" s="41" t="str">
        <f t="shared" si="20"/>
        <v/>
      </c>
      <c r="K330" s="42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7" t="str">
        <f t="shared" si="21"/>
        <v/>
      </c>
      <c r="M330" s="29" t="str">
        <f t="shared" si="14"/>
        <v/>
      </c>
      <c r="N330" s="6"/>
      <c r="O330" s="25">
        <v>47969</v>
      </c>
      <c r="P330" s="40" t="str">
        <f t="shared" si="15"/>
        <v/>
      </c>
      <c r="Q330" s="40" t="str">
        <f t="shared" si="16"/>
        <v/>
      </c>
      <c r="R330" s="40" t="str">
        <f t="shared" si="17"/>
        <v/>
      </c>
      <c r="S330" s="40" t="str">
        <f t="shared" si="18"/>
        <v/>
      </c>
      <c r="T330" s="43" t="str">
        <f t="shared" si="19"/>
        <v/>
      </c>
      <c r="U330" s="40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4" t="str" cm="1">
        <f t="array" ref="G331">IF(G572="","",
G572*LOOKUP($F331,_xlfn._xlws.FILTER($F$454:$F$463,G$454:G$463&lt;&gt;""),_xlfn._xlws.FILTER(G$454:G$463,G$454:G$463&lt;&gt;"")))</f>
        <v/>
      </c>
      <c r="H331" s="34" t="str" cm="1">
        <f t="array" ref="H331">IF(H572="","",
H572*LOOKUP($F331,_xlfn._xlws.FILTER($F$454:$F$463,H$454:H$463&lt;&gt;""),_xlfn._xlws.FILTER(H$454:H$463,H$454:H$463&lt;&gt;"")))</f>
        <v/>
      </c>
      <c r="I331" s="34" t="str" cm="1">
        <f t="array" ref="I331">IF(I572="","",
I572*LOOKUP($F331,_xlfn._xlws.FILTER($F$454:$F$463,I$454:I$463&lt;&gt;""),_xlfn._xlws.FILTER(I$454:I$463,I$454:I$463&lt;&gt;"")))</f>
        <v/>
      </c>
      <c r="J331" s="41" t="str">
        <f t="shared" si="20"/>
        <v/>
      </c>
      <c r="K331" s="42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7" t="str">
        <f t="shared" si="21"/>
        <v/>
      </c>
      <c r="M331" s="29" t="str">
        <f t="shared" si="14"/>
        <v/>
      </c>
      <c r="N331" s="6"/>
      <c r="O331" s="25">
        <v>48000</v>
      </c>
      <c r="P331" s="40" t="str">
        <f t="shared" si="15"/>
        <v/>
      </c>
      <c r="Q331" s="40" t="str">
        <f t="shared" si="16"/>
        <v/>
      </c>
      <c r="R331" s="40" t="str">
        <f t="shared" si="17"/>
        <v/>
      </c>
      <c r="S331" s="40" t="str">
        <f t="shared" si="18"/>
        <v/>
      </c>
      <c r="T331" s="43" t="str">
        <f t="shared" si="19"/>
        <v/>
      </c>
      <c r="U331" s="40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4" t="str" cm="1">
        <f t="array" ref="G332">IF(G573="","",
G573*LOOKUP($F332,_xlfn._xlws.FILTER($F$454:$F$463,G$454:G$463&lt;&gt;""),_xlfn._xlws.FILTER(G$454:G$463,G$454:G$463&lt;&gt;"")))</f>
        <v/>
      </c>
      <c r="H332" s="34" t="str" cm="1">
        <f t="array" ref="H332">IF(H573="","",
H573*LOOKUP($F332,_xlfn._xlws.FILTER($F$454:$F$463,H$454:H$463&lt;&gt;""),_xlfn._xlws.FILTER(H$454:H$463,H$454:H$463&lt;&gt;"")))</f>
        <v/>
      </c>
      <c r="I332" s="34" t="str" cm="1">
        <f t="array" ref="I332">IF(I573="","",
I573*LOOKUP($F332,_xlfn._xlws.FILTER($F$454:$F$463,I$454:I$463&lt;&gt;""),_xlfn._xlws.FILTER(I$454:I$463,I$454:I$463&lt;&gt;"")))</f>
        <v/>
      </c>
      <c r="J332" s="41" t="str">
        <f t="shared" si="20"/>
        <v/>
      </c>
      <c r="K332" s="42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7" t="str">
        <f t="shared" si="21"/>
        <v/>
      </c>
      <c r="M332" s="29" t="str">
        <f t="shared" si="14"/>
        <v/>
      </c>
      <c r="N332" s="6"/>
      <c r="O332" s="25">
        <v>48030</v>
      </c>
      <c r="P332" s="40" t="str">
        <f t="shared" si="15"/>
        <v/>
      </c>
      <c r="Q332" s="40" t="str">
        <f t="shared" si="16"/>
        <v/>
      </c>
      <c r="R332" s="40" t="str">
        <f t="shared" si="17"/>
        <v/>
      </c>
      <c r="S332" s="40" t="str">
        <f t="shared" si="18"/>
        <v/>
      </c>
      <c r="T332" s="43" t="str">
        <f t="shared" si="19"/>
        <v/>
      </c>
      <c r="U332" s="40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4" t="str" cm="1">
        <f t="array" ref="G333">IF(G574="","",
G574*LOOKUP($F333,_xlfn._xlws.FILTER($F$454:$F$463,G$454:G$463&lt;&gt;""),_xlfn._xlws.FILTER(G$454:G$463,G$454:G$463&lt;&gt;"")))</f>
        <v/>
      </c>
      <c r="H333" s="34" t="str" cm="1">
        <f t="array" ref="H333">IF(H574="","",
H574*LOOKUP($F333,_xlfn._xlws.FILTER($F$454:$F$463,H$454:H$463&lt;&gt;""),_xlfn._xlws.FILTER(H$454:H$463,H$454:H$463&lt;&gt;"")))</f>
        <v/>
      </c>
      <c r="I333" s="34" t="str" cm="1">
        <f t="array" ref="I333">IF(I574="","",
I574*LOOKUP($F333,_xlfn._xlws.FILTER($F$454:$F$463,I$454:I$463&lt;&gt;""),_xlfn._xlws.FILTER(I$454:I$463,I$454:I$463&lt;&gt;"")))</f>
        <v/>
      </c>
      <c r="J333" s="41" t="str">
        <f t="shared" si="20"/>
        <v/>
      </c>
      <c r="K333" s="42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7" t="str">
        <f t="shared" si="21"/>
        <v/>
      </c>
      <c r="M333" s="29" t="str">
        <f t="shared" si="14"/>
        <v/>
      </c>
      <c r="N333" s="6"/>
      <c r="O333" s="25">
        <v>48061</v>
      </c>
      <c r="P333" s="40" t="str">
        <f t="shared" si="15"/>
        <v/>
      </c>
      <c r="Q333" s="40" t="str">
        <f t="shared" si="16"/>
        <v/>
      </c>
      <c r="R333" s="40" t="str">
        <f t="shared" si="17"/>
        <v/>
      </c>
      <c r="S333" s="40" t="str">
        <f t="shared" si="18"/>
        <v/>
      </c>
      <c r="T333" s="43" t="str">
        <f t="shared" si="19"/>
        <v/>
      </c>
      <c r="U333" s="40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4" t="str" cm="1">
        <f t="array" ref="G334">IF(G575="","",
G575*LOOKUP($F334,_xlfn._xlws.FILTER($F$454:$F$463,G$454:G$463&lt;&gt;""),_xlfn._xlws.FILTER(G$454:G$463,G$454:G$463&lt;&gt;"")))</f>
        <v/>
      </c>
      <c r="H334" s="34" t="str" cm="1">
        <f t="array" ref="H334">IF(H575="","",
H575*LOOKUP($F334,_xlfn._xlws.FILTER($F$454:$F$463,H$454:H$463&lt;&gt;""),_xlfn._xlws.FILTER(H$454:H$463,H$454:H$463&lt;&gt;"")))</f>
        <v/>
      </c>
      <c r="I334" s="34" t="str" cm="1">
        <f t="array" ref="I334">IF(I575="","",
I575*LOOKUP($F334,_xlfn._xlws.FILTER($F$454:$F$463,I$454:I$463&lt;&gt;""),_xlfn._xlws.FILTER(I$454:I$463,I$454:I$463&lt;&gt;"")))</f>
        <v/>
      </c>
      <c r="J334" s="41" t="str">
        <f t="shared" si="20"/>
        <v/>
      </c>
      <c r="K334" s="42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7" t="str">
        <f t="shared" si="21"/>
        <v/>
      </c>
      <c r="M334" s="29" t="str">
        <f t="shared" si="14"/>
        <v/>
      </c>
      <c r="N334" s="6"/>
      <c r="O334" s="25">
        <v>48092</v>
      </c>
      <c r="P334" s="40" t="str">
        <f t="shared" si="15"/>
        <v/>
      </c>
      <c r="Q334" s="40" t="str">
        <f t="shared" si="16"/>
        <v/>
      </c>
      <c r="R334" s="40" t="str">
        <f t="shared" si="17"/>
        <v/>
      </c>
      <c r="S334" s="40" t="str">
        <f t="shared" si="18"/>
        <v/>
      </c>
      <c r="T334" s="43" t="str">
        <f t="shared" si="19"/>
        <v/>
      </c>
      <c r="U334" s="40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4" t="str" cm="1">
        <f t="array" ref="G335">IF(G576="","",
G576*LOOKUP($F335,_xlfn._xlws.FILTER($F$454:$F$463,G$454:G$463&lt;&gt;""),_xlfn._xlws.FILTER(G$454:G$463,G$454:G$463&lt;&gt;"")))</f>
        <v/>
      </c>
      <c r="H335" s="34" t="str" cm="1">
        <f t="array" ref="H335">IF(H576="","",
H576*LOOKUP($F335,_xlfn._xlws.FILTER($F$454:$F$463,H$454:H$463&lt;&gt;""),_xlfn._xlws.FILTER(H$454:H$463,H$454:H$463&lt;&gt;"")))</f>
        <v/>
      </c>
      <c r="I335" s="34" t="str" cm="1">
        <f t="array" ref="I335">IF(I576="","",
I576*LOOKUP($F335,_xlfn._xlws.FILTER($F$454:$F$463,I$454:I$463&lt;&gt;""),_xlfn._xlws.FILTER(I$454:I$463,I$454:I$463&lt;&gt;"")))</f>
        <v/>
      </c>
      <c r="J335" s="41" t="str">
        <f t="shared" si="20"/>
        <v/>
      </c>
      <c r="K335" s="42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7" t="str">
        <f t="shared" si="21"/>
        <v/>
      </c>
      <c r="M335" s="29" t="str">
        <f t="shared" si="14"/>
        <v/>
      </c>
      <c r="N335" s="6"/>
      <c r="O335" s="25">
        <v>48122</v>
      </c>
      <c r="P335" s="40" t="str">
        <f t="shared" si="15"/>
        <v/>
      </c>
      <c r="Q335" s="40" t="str">
        <f t="shared" si="16"/>
        <v/>
      </c>
      <c r="R335" s="40" t="str">
        <f t="shared" si="17"/>
        <v/>
      </c>
      <c r="S335" s="40" t="str">
        <f t="shared" si="18"/>
        <v/>
      </c>
      <c r="T335" s="43" t="str">
        <f t="shared" si="19"/>
        <v/>
      </c>
      <c r="U335" s="40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4" t="str" cm="1">
        <f t="array" ref="G336">IF(G577="","",
G577*LOOKUP($F336,_xlfn._xlws.FILTER($F$454:$F$463,G$454:G$463&lt;&gt;""),_xlfn._xlws.FILTER(G$454:G$463,G$454:G$463&lt;&gt;"")))</f>
        <v/>
      </c>
      <c r="H336" s="34" t="str" cm="1">
        <f t="array" ref="H336">IF(H577="","",
H577*LOOKUP($F336,_xlfn._xlws.FILTER($F$454:$F$463,H$454:H$463&lt;&gt;""),_xlfn._xlws.FILTER(H$454:H$463,H$454:H$463&lt;&gt;"")))</f>
        <v/>
      </c>
      <c r="I336" s="34" t="str" cm="1">
        <f t="array" ref="I336">IF(I577="","",
I577*LOOKUP($F336,_xlfn._xlws.FILTER($F$454:$F$463,I$454:I$463&lt;&gt;""),_xlfn._xlws.FILTER(I$454:I$463,I$454:I$463&lt;&gt;"")))</f>
        <v/>
      </c>
      <c r="J336" s="41" t="str">
        <f t="shared" si="20"/>
        <v/>
      </c>
      <c r="K336" s="42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7" t="str">
        <f t="shared" si="21"/>
        <v/>
      </c>
      <c r="M336" s="29" t="str">
        <f t="shared" si="14"/>
        <v/>
      </c>
      <c r="N336" s="6"/>
      <c r="O336" s="25">
        <v>48153</v>
      </c>
      <c r="P336" s="40" t="str">
        <f t="shared" si="15"/>
        <v/>
      </c>
      <c r="Q336" s="40" t="str">
        <f t="shared" si="16"/>
        <v/>
      </c>
      <c r="R336" s="40" t="str">
        <f t="shared" si="17"/>
        <v/>
      </c>
      <c r="S336" s="40" t="str">
        <f t="shared" si="18"/>
        <v/>
      </c>
      <c r="T336" s="43" t="str">
        <f t="shared" si="19"/>
        <v/>
      </c>
      <c r="U336" s="40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4" t="str" cm="1">
        <f t="array" ref="G337">IF(G578="","",
G578*LOOKUP($F337,_xlfn._xlws.FILTER($F$454:$F$463,G$454:G$463&lt;&gt;""),_xlfn._xlws.FILTER(G$454:G$463,G$454:G$463&lt;&gt;"")))</f>
        <v/>
      </c>
      <c r="H337" s="34" t="str" cm="1">
        <f t="array" ref="H337">IF(H578="","",
H578*LOOKUP($F337,_xlfn._xlws.FILTER($F$454:$F$463,H$454:H$463&lt;&gt;""),_xlfn._xlws.FILTER(H$454:H$463,H$454:H$463&lt;&gt;"")))</f>
        <v/>
      </c>
      <c r="I337" s="34" t="str" cm="1">
        <f t="array" ref="I337">IF(I578="","",
I578*LOOKUP($F337,_xlfn._xlws.FILTER($F$454:$F$463,I$454:I$463&lt;&gt;""),_xlfn._xlws.FILTER(I$454:I$463,I$454:I$463&lt;&gt;"")))</f>
        <v/>
      </c>
      <c r="J337" s="41" t="str">
        <f t="shared" si="20"/>
        <v/>
      </c>
      <c r="K337" s="42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7" t="str">
        <f t="shared" si="21"/>
        <v/>
      </c>
      <c r="M337" s="29" t="str">
        <f t="shared" si="14"/>
        <v/>
      </c>
      <c r="N337" s="6"/>
      <c r="O337" s="25">
        <v>48183</v>
      </c>
      <c r="P337" s="40" t="str">
        <f t="shared" si="15"/>
        <v/>
      </c>
      <c r="Q337" s="40" t="str">
        <f t="shared" si="16"/>
        <v/>
      </c>
      <c r="R337" s="40" t="str">
        <f t="shared" si="17"/>
        <v/>
      </c>
      <c r="S337" s="40" t="str">
        <f t="shared" si="18"/>
        <v/>
      </c>
      <c r="T337" s="43" t="str">
        <f t="shared" si="19"/>
        <v/>
      </c>
      <c r="U337" s="40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4" t="str" cm="1">
        <f t="array" ref="G338">IF(G579="","",
G579*LOOKUP($F338,_xlfn._xlws.FILTER($F$454:$F$463,G$454:G$463&lt;&gt;""),_xlfn._xlws.FILTER(G$454:G$463,G$454:G$463&lt;&gt;"")))</f>
        <v/>
      </c>
      <c r="H338" s="34" t="str" cm="1">
        <f t="array" ref="H338">IF(H579="","",
H579*LOOKUP($F338,_xlfn._xlws.FILTER($F$454:$F$463,H$454:H$463&lt;&gt;""),_xlfn._xlws.FILTER(H$454:H$463,H$454:H$463&lt;&gt;"")))</f>
        <v/>
      </c>
      <c r="I338" s="34" t="str" cm="1">
        <f t="array" ref="I338">IF(I579="","",
I579*LOOKUP($F338,_xlfn._xlws.FILTER($F$454:$F$463,I$454:I$463&lt;&gt;""),_xlfn._xlws.FILTER(I$454:I$463,I$454:I$463&lt;&gt;"")))</f>
        <v/>
      </c>
      <c r="J338" s="41" t="str">
        <f t="shared" si="20"/>
        <v/>
      </c>
      <c r="K338" s="42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7" t="str">
        <f t="shared" si="21"/>
        <v/>
      </c>
      <c r="M338" s="29" t="str">
        <f t="shared" si="14"/>
        <v/>
      </c>
      <c r="N338" s="6"/>
      <c r="O338" s="25">
        <v>48214</v>
      </c>
      <c r="P338" s="40" t="str">
        <f t="shared" si="15"/>
        <v/>
      </c>
      <c r="Q338" s="40" t="str">
        <f t="shared" si="16"/>
        <v/>
      </c>
      <c r="R338" s="40" t="str">
        <f t="shared" si="17"/>
        <v/>
      </c>
      <c r="S338" s="40" t="str">
        <f t="shared" si="18"/>
        <v/>
      </c>
      <c r="T338" s="43" t="str">
        <f t="shared" si="19"/>
        <v/>
      </c>
      <c r="U338" s="40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4" t="str" cm="1">
        <f t="array" ref="G339">IF(G580="","",
G580*LOOKUP($F339,_xlfn._xlws.FILTER($F$454:$F$463,G$454:G$463&lt;&gt;""),_xlfn._xlws.FILTER(G$454:G$463,G$454:G$463&lt;&gt;"")))</f>
        <v/>
      </c>
      <c r="H339" s="34" t="str" cm="1">
        <f t="array" ref="H339">IF(H580="","",
H580*LOOKUP($F339,_xlfn._xlws.FILTER($F$454:$F$463,H$454:H$463&lt;&gt;""),_xlfn._xlws.FILTER(H$454:H$463,H$454:H$463&lt;&gt;"")))</f>
        <v/>
      </c>
      <c r="I339" s="34" t="str" cm="1">
        <f t="array" ref="I339">IF(I580="","",
I580*LOOKUP($F339,_xlfn._xlws.FILTER($F$454:$F$463,I$454:I$463&lt;&gt;""),_xlfn._xlws.FILTER(I$454:I$463,I$454:I$463&lt;&gt;"")))</f>
        <v/>
      </c>
      <c r="J339" s="41" t="str">
        <f t="shared" si="20"/>
        <v/>
      </c>
      <c r="K339" s="42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7" t="str">
        <f t="shared" si="21"/>
        <v/>
      </c>
      <c r="M339" s="29" t="str">
        <f t="shared" si="14"/>
        <v/>
      </c>
      <c r="N339" s="6"/>
      <c r="O339" s="25">
        <v>48245</v>
      </c>
      <c r="P339" s="40" t="str">
        <f t="shared" si="15"/>
        <v/>
      </c>
      <c r="Q339" s="40" t="str">
        <f t="shared" si="16"/>
        <v/>
      </c>
      <c r="R339" s="40" t="str">
        <f t="shared" si="17"/>
        <v/>
      </c>
      <c r="S339" s="40" t="str">
        <f t="shared" si="18"/>
        <v/>
      </c>
      <c r="T339" s="43" t="str">
        <f t="shared" si="19"/>
        <v/>
      </c>
      <c r="U339" s="40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4" t="str" cm="1">
        <f t="array" ref="G340">IF(G581="","",
G581*LOOKUP($F340,_xlfn._xlws.FILTER($F$454:$F$463,G$454:G$463&lt;&gt;""),_xlfn._xlws.FILTER(G$454:G$463,G$454:G$463&lt;&gt;"")))</f>
        <v/>
      </c>
      <c r="H340" s="34" t="str" cm="1">
        <f t="array" ref="H340">IF(H581="","",
H581*LOOKUP($F340,_xlfn._xlws.FILTER($F$454:$F$463,H$454:H$463&lt;&gt;""),_xlfn._xlws.FILTER(H$454:H$463,H$454:H$463&lt;&gt;"")))</f>
        <v/>
      </c>
      <c r="I340" s="34" t="str" cm="1">
        <f t="array" ref="I340">IF(I581="","",
I581*LOOKUP($F340,_xlfn._xlws.FILTER($F$454:$F$463,I$454:I$463&lt;&gt;""),_xlfn._xlws.FILTER(I$454:I$463,I$454:I$463&lt;&gt;"")))</f>
        <v/>
      </c>
      <c r="J340" s="41" t="str">
        <f t="shared" si="20"/>
        <v/>
      </c>
      <c r="K340" s="42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7" t="str">
        <f t="shared" si="21"/>
        <v/>
      </c>
      <c r="M340" s="29" t="str">
        <f t="shared" si="14"/>
        <v/>
      </c>
      <c r="N340" s="6"/>
      <c r="O340" s="25">
        <v>48274</v>
      </c>
      <c r="P340" s="40" t="str">
        <f t="shared" si="15"/>
        <v/>
      </c>
      <c r="Q340" s="40" t="str">
        <f t="shared" si="16"/>
        <v/>
      </c>
      <c r="R340" s="40" t="str">
        <f t="shared" si="17"/>
        <v/>
      </c>
      <c r="S340" s="40" t="str">
        <f t="shared" si="18"/>
        <v/>
      </c>
      <c r="T340" s="43" t="str">
        <f t="shared" si="19"/>
        <v/>
      </c>
      <c r="U340" s="40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4" t="str" cm="1">
        <f t="array" ref="G341">IF(G582="","",
G582*LOOKUP($F341,_xlfn._xlws.FILTER($F$454:$F$463,G$454:G$463&lt;&gt;""),_xlfn._xlws.FILTER(G$454:G$463,G$454:G$463&lt;&gt;"")))</f>
        <v/>
      </c>
      <c r="H341" s="34" t="str" cm="1">
        <f t="array" ref="H341">IF(H582="","",
H582*LOOKUP($F341,_xlfn._xlws.FILTER($F$454:$F$463,H$454:H$463&lt;&gt;""),_xlfn._xlws.FILTER(H$454:H$463,H$454:H$463&lt;&gt;"")))</f>
        <v/>
      </c>
      <c r="I341" s="34" t="str" cm="1">
        <f t="array" ref="I341">IF(I582="","",
I582*LOOKUP($F341,_xlfn._xlws.FILTER($F$454:$F$463,I$454:I$463&lt;&gt;""),_xlfn._xlws.FILTER(I$454:I$463,I$454:I$463&lt;&gt;"")))</f>
        <v/>
      </c>
      <c r="J341" s="41" t="str">
        <f t="shared" si="20"/>
        <v/>
      </c>
      <c r="K341" s="42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7" t="str">
        <f t="shared" si="21"/>
        <v/>
      </c>
      <c r="M341" s="29" t="str">
        <f t="shared" si="14"/>
        <v/>
      </c>
      <c r="N341" s="6"/>
      <c r="O341" s="25">
        <v>48305</v>
      </c>
      <c r="P341" s="40" t="str">
        <f t="shared" si="15"/>
        <v/>
      </c>
      <c r="Q341" s="40" t="str">
        <f t="shared" si="16"/>
        <v/>
      </c>
      <c r="R341" s="40" t="str">
        <f t="shared" si="17"/>
        <v/>
      </c>
      <c r="S341" s="40" t="str">
        <f t="shared" si="18"/>
        <v/>
      </c>
      <c r="T341" s="43" t="str">
        <f t="shared" si="19"/>
        <v/>
      </c>
      <c r="U341" s="40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4" t="str" cm="1">
        <f t="array" ref="G342">IF(G583="","",
G583*LOOKUP($F342,_xlfn._xlws.FILTER($F$454:$F$463,G$454:G$463&lt;&gt;""),_xlfn._xlws.FILTER(G$454:G$463,G$454:G$463&lt;&gt;"")))</f>
        <v/>
      </c>
      <c r="H342" s="34" t="str" cm="1">
        <f t="array" ref="H342">IF(H583="","",
H583*LOOKUP($F342,_xlfn._xlws.FILTER($F$454:$F$463,H$454:H$463&lt;&gt;""),_xlfn._xlws.FILTER(H$454:H$463,H$454:H$463&lt;&gt;"")))</f>
        <v/>
      </c>
      <c r="I342" s="34" t="str" cm="1">
        <f t="array" ref="I342">IF(I583="","",
I583*LOOKUP($F342,_xlfn._xlws.FILTER($F$454:$F$463,I$454:I$463&lt;&gt;""),_xlfn._xlws.FILTER(I$454:I$463,I$454:I$463&lt;&gt;"")))</f>
        <v/>
      </c>
      <c r="J342" s="41" t="str">
        <f t="shared" si="20"/>
        <v/>
      </c>
      <c r="K342" s="42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7" t="str">
        <f t="shared" si="21"/>
        <v/>
      </c>
      <c r="M342" s="29" t="str">
        <f t="shared" ref="M342:M405" si="23">IF(L342="","",L342/L341-1)</f>
        <v/>
      </c>
      <c r="N342" s="6"/>
      <c r="O342" s="25">
        <v>48335</v>
      </c>
      <c r="P342" s="40" t="str">
        <f t="shared" si="15"/>
        <v/>
      </c>
      <c r="Q342" s="40" t="str">
        <f t="shared" si="16"/>
        <v/>
      </c>
      <c r="R342" s="40" t="str">
        <f t="shared" si="17"/>
        <v/>
      </c>
      <c r="S342" s="40" t="str">
        <f t="shared" si="18"/>
        <v/>
      </c>
      <c r="T342" s="43" t="str">
        <f t="shared" si="19"/>
        <v/>
      </c>
      <c r="U342" s="40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4" t="str" cm="1">
        <f t="array" ref="G343">IF(G584="","",
G584*LOOKUP($F343,_xlfn._xlws.FILTER($F$454:$F$463,G$454:G$463&lt;&gt;""),_xlfn._xlws.FILTER(G$454:G$463,G$454:G$463&lt;&gt;"")))</f>
        <v/>
      </c>
      <c r="H343" s="34" t="str" cm="1">
        <f t="array" ref="H343">IF(H584="","",
H584*LOOKUP($F343,_xlfn._xlws.FILTER($F$454:$F$463,H$454:H$463&lt;&gt;""),_xlfn._xlws.FILTER(H$454:H$463,H$454:H$463&lt;&gt;"")))</f>
        <v/>
      </c>
      <c r="I343" s="34" t="str" cm="1">
        <f t="array" ref="I343">IF(I584="","",
I584*LOOKUP($F343,_xlfn._xlws.FILTER($F$454:$F$463,I$454:I$463&lt;&gt;""),_xlfn._xlws.FILTER(I$454:I$463,I$454:I$463&lt;&gt;"")))</f>
        <v/>
      </c>
      <c r="J343" s="41" t="str">
        <f t="shared" si="20"/>
        <v/>
      </c>
      <c r="K343" s="42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7" t="str">
        <f t="shared" si="21"/>
        <v/>
      </c>
      <c r="M343" s="29" t="str">
        <f t="shared" si="23"/>
        <v/>
      </c>
      <c r="N343" s="6"/>
      <c r="O343" s="25">
        <v>48366</v>
      </c>
      <c r="P343" s="40" t="str">
        <f t="shared" si="15"/>
        <v/>
      </c>
      <c r="Q343" s="40" t="str">
        <f t="shared" si="16"/>
        <v/>
      </c>
      <c r="R343" s="40" t="str">
        <f t="shared" si="17"/>
        <v/>
      </c>
      <c r="S343" s="40" t="str">
        <f t="shared" si="18"/>
        <v/>
      </c>
      <c r="T343" s="43" t="str">
        <f t="shared" si="19"/>
        <v/>
      </c>
      <c r="U343" s="40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4" t="str" cm="1">
        <f t="array" ref="G344">IF(G585="","",
G585*LOOKUP($F344,_xlfn._xlws.FILTER($F$454:$F$463,G$454:G$463&lt;&gt;""),_xlfn._xlws.FILTER(G$454:G$463,G$454:G$463&lt;&gt;"")))</f>
        <v/>
      </c>
      <c r="H344" s="34" t="str" cm="1">
        <f t="array" ref="H344">IF(H585="","",
H585*LOOKUP($F344,_xlfn._xlws.FILTER($F$454:$F$463,H$454:H$463&lt;&gt;""),_xlfn._xlws.FILTER(H$454:H$463,H$454:H$463&lt;&gt;"")))</f>
        <v/>
      </c>
      <c r="I344" s="34" t="str" cm="1">
        <f t="array" ref="I344">IF(I585="","",
I585*LOOKUP($F344,_xlfn._xlws.FILTER($F$454:$F$463,I$454:I$463&lt;&gt;""),_xlfn._xlws.FILTER(I$454:I$463,I$454:I$463&lt;&gt;"")))</f>
        <v/>
      </c>
      <c r="J344" s="41" t="str">
        <f t="shared" si="20"/>
        <v/>
      </c>
      <c r="K344" s="42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7" t="str">
        <f t="shared" si="21"/>
        <v/>
      </c>
      <c r="M344" s="29" t="str">
        <f t="shared" si="23"/>
        <v/>
      </c>
      <c r="N344" s="6"/>
      <c r="O344" s="25">
        <v>48396</v>
      </c>
      <c r="P344" s="40" t="str">
        <f t="shared" si="15"/>
        <v/>
      </c>
      <c r="Q344" s="40" t="str">
        <f t="shared" si="16"/>
        <v/>
      </c>
      <c r="R344" s="40" t="str">
        <f t="shared" si="17"/>
        <v/>
      </c>
      <c r="S344" s="40" t="str">
        <f t="shared" si="18"/>
        <v/>
      </c>
      <c r="T344" s="43" t="str">
        <f t="shared" si="19"/>
        <v/>
      </c>
      <c r="U344" s="40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4" t="str" cm="1">
        <f t="array" ref="G345">IF(G586="","",
G586*LOOKUP($F345,_xlfn._xlws.FILTER($F$454:$F$463,G$454:G$463&lt;&gt;""),_xlfn._xlws.FILTER(G$454:G$463,G$454:G$463&lt;&gt;"")))</f>
        <v/>
      </c>
      <c r="H345" s="34" t="str" cm="1">
        <f t="array" ref="H345">IF(H586="","",
H586*LOOKUP($F345,_xlfn._xlws.FILTER($F$454:$F$463,H$454:H$463&lt;&gt;""),_xlfn._xlws.FILTER(H$454:H$463,H$454:H$463&lt;&gt;"")))</f>
        <v/>
      </c>
      <c r="I345" s="34" t="str" cm="1">
        <f t="array" ref="I345">IF(I586="","",
I586*LOOKUP($F345,_xlfn._xlws.FILTER($F$454:$F$463,I$454:I$463&lt;&gt;""),_xlfn._xlws.FILTER(I$454:I$463,I$454:I$463&lt;&gt;"")))</f>
        <v/>
      </c>
      <c r="J345" s="41" t="str">
        <f t="shared" si="20"/>
        <v/>
      </c>
      <c r="K345" s="42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7" t="str">
        <f t="shared" si="21"/>
        <v/>
      </c>
      <c r="M345" s="29" t="str">
        <f t="shared" si="23"/>
        <v/>
      </c>
      <c r="N345" s="6"/>
      <c r="O345" s="25">
        <v>48427</v>
      </c>
      <c r="P345" s="40" t="str">
        <f t="shared" si="15"/>
        <v/>
      </c>
      <c r="Q345" s="40" t="str">
        <f t="shared" si="16"/>
        <v/>
      </c>
      <c r="R345" s="40" t="str">
        <f t="shared" si="17"/>
        <v/>
      </c>
      <c r="S345" s="40" t="str">
        <f t="shared" si="18"/>
        <v/>
      </c>
      <c r="T345" s="43" t="str">
        <f t="shared" si="19"/>
        <v/>
      </c>
      <c r="U345" s="40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4" t="str" cm="1">
        <f t="array" ref="G346">IF(G587="","",
G587*LOOKUP($F346,_xlfn._xlws.FILTER($F$454:$F$463,G$454:G$463&lt;&gt;""),_xlfn._xlws.FILTER(G$454:G$463,G$454:G$463&lt;&gt;"")))</f>
        <v/>
      </c>
      <c r="H346" s="34" t="str" cm="1">
        <f t="array" ref="H346">IF(H587="","",
H587*LOOKUP($F346,_xlfn._xlws.FILTER($F$454:$F$463,H$454:H$463&lt;&gt;""),_xlfn._xlws.FILTER(H$454:H$463,H$454:H$463&lt;&gt;"")))</f>
        <v/>
      </c>
      <c r="I346" s="34" t="str" cm="1">
        <f t="array" ref="I346">IF(I587="","",
I587*LOOKUP($F346,_xlfn._xlws.FILTER($F$454:$F$463,I$454:I$463&lt;&gt;""),_xlfn._xlws.FILTER(I$454:I$463,I$454:I$463&lt;&gt;"")))</f>
        <v/>
      </c>
      <c r="J346" s="41" t="str">
        <f t="shared" si="20"/>
        <v/>
      </c>
      <c r="K346" s="42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7" t="str">
        <f t="shared" si="21"/>
        <v/>
      </c>
      <c r="M346" s="29" t="str">
        <f t="shared" si="23"/>
        <v/>
      </c>
      <c r="N346" s="6"/>
      <c r="O346" s="25">
        <v>48458</v>
      </c>
      <c r="P346" s="40" t="str">
        <f t="shared" si="15"/>
        <v/>
      </c>
      <c r="Q346" s="40" t="str">
        <f t="shared" si="16"/>
        <v/>
      </c>
      <c r="R346" s="40" t="str">
        <f t="shared" si="17"/>
        <v/>
      </c>
      <c r="S346" s="40" t="str">
        <f t="shared" si="18"/>
        <v/>
      </c>
      <c r="T346" s="43" t="str">
        <f t="shared" si="19"/>
        <v/>
      </c>
      <c r="U346" s="40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4" t="str" cm="1">
        <f t="array" ref="G347">IF(G588="","",
G588*LOOKUP($F347,_xlfn._xlws.FILTER($F$454:$F$463,G$454:G$463&lt;&gt;""),_xlfn._xlws.FILTER(G$454:G$463,G$454:G$463&lt;&gt;"")))</f>
        <v/>
      </c>
      <c r="H347" s="34" t="str" cm="1">
        <f t="array" ref="H347">IF(H588="","",
H588*LOOKUP($F347,_xlfn._xlws.FILTER($F$454:$F$463,H$454:H$463&lt;&gt;""),_xlfn._xlws.FILTER(H$454:H$463,H$454:H$463&lt;&gt;"")))</f>
        <v/>
      </c>
      <c r="I347" s="34" t="str" cm="1">
        <f t="array" ref="I347">IF(I588="","",
I588*LOOKUP($F347,_xlfn._xlws.FILTER($F$454:$F$463,I$454:I$463&lt;&gt;""),_xlfn._xlws.FILTER(I$454:I$463,I$454:I$463&lt;&gt;"")))</f>
        <v/>
      </c>
      <c r="J347" s="41" t="str">
        <f t="shared" si="20"/>
        <v/>
      </c>
      <c r="K347" s="42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7" t="str">
        <f t="shared" si="21"/>
        <v/>
      </c>
      <c r="M347" s="29" t="str">
        <f t="shared" si="23"/>
        <v/>
      </c>
      <c r="N347" s="6"/>
      <c r="O347" s="25">
        <v>48488</v>
      </c>
      <c r="P347" s="40" t="str">
        <f t="shared" si="15"/>
        <v/>
      </c>
      <c r="Q347" s="40" t="str">
        <f t="shared" si="16"/>
        <v/>
      </c>
      <c r="R347" s="40" t="str">
        <f t="shared" si="17"/>
        <v/>
      </c>
      <c r="S347" s="40" t="str">
        <f t="shared" si="18"/>
        <v/>
      </c>
      <c r="T347" s="43" t="str">
        <f t="shared" si="19"/>
        <v/>
      </c>
      <c r="U347" s="40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4" t="str" cm="1">
        <f t="array" ref="G348">IF(G589="","",
G589*LOOKUP($F348,_xlfn._xlws.FILTER($F$454:$F$463,G$454:G$463&lt;&gt;""),_xlfn._xlws.FILTER(G$454:G$463,G$454:G$463&lt;&gt;"")))</f>
        <v/>
      </c>
      <c r="H348" s="34" t="str" cm="1">
        <f t="array" ref="H348">IF(H589="","",
H589*LOOKUP($F348,_xlfn._xlws.FILTER($F$454:$F$463,H$454:H$463&lt;&gt;""),_xlfn._xlws.FILTER(H$454:H$463,H$454:H$463&lt;&gt;"")))</f>
        <v/>
      </c>
      <c r="I348" s="34" t="str" cm="1">
        <f t="array" ref="I348">IF(I589="","",
I589*LOOKUP($F348,_xlfn._xlws.FILTER($F$454:$F$463,I$454:I$463&lt;&gt;""),_xlfn._xlws.FILTER(I$454:I$463,I$454:I$463&lt;&gt;"")))</f>
        <v/>
      </c>
      <c r="J348" s="41" t="str">
        <f t="shared" si="20"/>
        <v/>
      </c>
      <c r="K348" s="42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7" t="str">
        <f t="shared" si="21"/>
        <v/>
      </c>
      <c r="M348" s="29" t="str">
        <f t="shared" si="23"/>
        <v/>
      </c>
      <c r="N348" s="6"/>
      <c r="O348" s="25">
        <v>48519</v>
      </c>
      <c r="P348" s="40" t="str">
        <f t="shared" si="15"/>
        <v/>
      </c>
      <c r="Q348" s="40" t="str">
        <f t="shared" si="16"/>
        <v/>
      </c>
      <c r="R348" s="40" t="str">
        <f t="shared" si="17"/>
        <v/>
      </c>
      <c r="S348" s="40" t="str">
        <f t="shared" si="18"/>
        <v/>
      </c>
      <c r="T348" s="43" t="str">
        <f t="shared" si="19"/>
        <v/>
      </c>
      <c r="U348" s="40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4" t="str" cm="1">
        <f t="array" ref="G349">IF(G590="","",
G590*LOOKUP($F349,_xlfn._xlws.FILTER($F$454:$F$463,G$454:G$463&lt;&gt;""),_xlfn._xlws.FILTER(G$454:G$463,G$454:G$463&lt;&gt;"")))</f>
        <v/>
      </c>
      <c r="H349" s="34" t="str" cm="1">
        <f t="array" ref="H349">IF(H590="","",
H590*LOOKUP($F349,_xlfn._xlws.FILTER($F$454:$F$463,H$454:H$463&lt;&gt;""),_xlfn._xlws.FILTER(H$454:H$463,H$454:H$463&lt;&gt;"")))</f>
        <v/>
      </c>
      <c r="I349" s="34" t="str" cm="1">
        <f t="array" ref="I349">IF(I590="","",
I590*LOOKUP($F349,_xlfn._xlws.FILTER($F$454:$F$463,I$454:I$463&lt;&gt;""),_xlfn._xlws.FILTER(I$454:I$463,I$454:I$463&lt;&gt;"")))</f>
        <v/>
      </c>
      <c r="J349" s="41" t="str">
        <f t="shared" si="20"/>
        <v/>
      </c>
      <c r="K349" s="42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7" t="str">
        <f t="shared" si="21"/>
        <v/>
      </c>
      <c r="M349" s="29" t="str">
        <f t="shared" si="23"/>
        <v/>
      </c>
      <c r="N349" s="6"/>
      <c r="O349" s="25">
        <v>48549</v>
      </c>
      <c r="P349" s="40" t="str">
        <f t="shared" si="15"/>
        <v/>
      </c>
      <c r="Q349" s="40" t="str">
        <f t="shared" si="16"/>
        <v/>
      </c>
      <c r="R349" s="40" t="str">
        <f t="shared" si="17"/>
        <v/>
      </c>
      <c r="S349" s="40" t="str">
        <f t="shared" si="18"/>
        <v/>
      </c>
      <c r="T349" s="43" t="str">
        <f t="shared" si="19"/>
        <v/>
      </c>
      <c r="U349" s="40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4" t="str" cm="1">
        <f t="array" ref="G350">IF(G591="","",
G591*LOOKUP($F350,_xlfn._xlws.FILTER($F$454:$F$463,G$454:G$463&lt;&gt;""),_xlfn._xlws.FILTER(G$454:G$463,G$454:G$463&lt;&gt;"")))</f>
        <v/>
      </c>
      <c r="H350" s="34" t="str" cm="1">
        <f t="array" ref="H350">IF(H591="","",
H591*LOOKUP($F350,_xlfn._xlws.FILTER($F$454:$F$463,H$454:H$463&lt;&gt;""),_xlfn._xlws.FILTER(H$454:H$463,H$454:H$463&lt;&gt;"")))</f>
        <v/>
      </c>
      <c r="I350" s="34" t="str" cm="1">
        <f t="array" ref="I350">IF(I591="","",
I591*LOOKUP($F350,_xlfn._xlws.FILTER($F$454:$F$463,I$454:I$463&lt;&gt;""),_xlfn._xlws.FILTER(I$454:I$463,I$454:I$463&lt;&gt;"")))</f>
        <v/>
      </c>
      <c r="J350" s="41" t="str">
        <f t="shared" si="20"/>
        <v/>
      </c>
      <c r="K350" s="42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7" t="str">
        <f t="shared" si="21"/>
        <v/>
      </c>
      <c r="M350" s="29" t="str">
        <f t="shared" si="23"/>
        <v/>
      </c>
      <c r="N350" s="6"/>
      <c r="O350" s="25">
        <v>48580</v>
      </c>
      <c r="P350" s="40" t="str">
        <f t="shared" si="15"/>
        <v/>
      </c>
      <c r="Q350" s="40" t="str">
        <f t="shared" si="16"/>
        <v/>
      </c>
      <c r="R350" s="40" t="str">
        <f t="shared" si="17"/>
        <v/>
      </c>
      <c r="S350" s="40" t="str">
        <f t="shared" si="18"/>
        <v/>
      </c>
      <c r="T350" s="43" t="str">
        <f t="shared" si="19"/>
        <v/>
      </c>
      <c r="U350" s="40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4" t="str" cm="1">
        <f t="array" ref="G351">IF(G592="","",
G592*LOOKUP($F351,_xlfn._xlws.FILTER($F$454:$F$463,G$454:G$463&lt;&gt;""),_xlfn._xlws.FILTER(G$454:G$463,G$454:G$463&lt;&gt;"")))</f>
        <v/>
      </c>
      <c r="H351" s="34" t="str" cm="1">
        <f t="array" ref="H351">IF(H592="","",
H592*LOOKUP($F351,_xlfn._xlws.FILTER($F$454:$F$463,H$454:H$463&lt;&gt;""),_xlfn._xlws.FILTER(H$454:H$463,H$454:H$463&lt;&gt;"")))</f>
        <v/>
      </c>
      <c r="I351" s="34" t="str" cm="1">
        <f t="array" ref="I351">IF(I592="","",
I592*LOOKUP($F351,_xlfn._xlws.FILTER($F$454:$F$463,I$454:I$463&lt;&gt;""),_xlfn._xlws.FILTER(I$454:I$463,I$454:I$463&lt;&gt;"")))</f>
        <v/>
      </c>
      <c r="J351" s="41" t="str">
        <f t="shared" si="20"/>
        <v/>
      </c>
      <c r="K351" s="42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7" t="str">
        <f t="shared" si="21"/>
        <v/>
      </c>
      <c r="M351" s="29" t="str">
        <f t="shared" si="23"/>
        <v/>
      </c>
      <c r="N351" s="6"/>
      <c r="O351" s="25">
        <v>48611</v>
      </c>
      <c r="P351" s="40" t="str">
        <f t="shared" si="15"/>
        <v/>
      </c>
      <c r="Q351" s="40" t="str">
        <f t="shared" si="16"/>
        <v/>
      </c>
      <c r="R351" s="40" t="str">
        <f t="shared" si="17"/>
        <v/>
      </c>
      <c r="S351" s="40" t="str">
        <f t="shared" si="18"/>
        <v/>
      </c>
      <c r="T351" s="43" t="str">
        <f t="shared" si="19"/>
        <v/>
      </c>
      <c r="U351" s="40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4" t="str" cm="1">
        <f t="array" ref="G352">IF(G593="","",
G593*LOOKUP($F352,_xlfn._xlws.FILTER($F$454:$F$463,G$454:G$463&lt;&gt;""),_xlfn._xlws.FILTER(G$454:G$463,G$454:G$463&lt;&gt;"")))</f>
        <v/>
      </c>
      <c r="H352" s="34" t="str" cm="1">
        <f t="array" ref="H352">IF(H593="","",
H593*LOOKUP($F352,_xlfn._xlws.FILTER($F$454:$F$463,H$454:H$463&lt;&gt;""),_xlfn._xlws.FILTER(H$454:H$463,H$454:H$463&lt;&gt;"")))</f>
        <v/>
      </c>
      <c r="I352" s="34" t="str" cm="1">
        <f t="array" ref="I352">IF(I593="","",
I593*LOOKUP($F352,_xlfn._xlws.FILTER($F$454:$F$463,I$454:I$463&lt;&gt;""),_xlfn._xlws.FILTER(I$454:I$463,I$454:I$463&lt;&gt;"")))</f>
        <v/>
      </c>
      <c r="J352" s="41" t="str">
        <f t="shared" si="20"/>
        <v/>
      </c>
      <c r="K352" s="42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7" t="str">
        <f t="shared" si="21"/>
        <v/>
      </c>
      <c r="M352" s="29" t="str">
        <f t="shared" si="23"/>
        <v/>
      </c>
      <c r="N352" s="6"/>
      <c r="O352" s="25">
        <v>48639</v>
      </c>
      <c r="P352" s="40" t="str">
        <f t="shared" si="15"/>
        <v/>
      </c>
      <c r="Q352" s="40" t="str">
        <f t="shared" si="16"/>
        <v/>
      </c>
      <c r="R352" s="40" t="str">
        <f t="shared" si="17"/>
        <v/>
      </c>
      <c r="S352" s="40" t="str">
        <f t="shared" si="18"/>
        <v/>
      </c>
      <c r="T352" s="43" t="str">
        <f t="shared" si="19"/>
        <v/>
      </c>
      <c r="U352" s="40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4" t="str" cm="1">
        <f t="array" ref="G353">IF(G594="","",
G594*LOOKUP($F353,_xlfn._xlws.FILTER($F$454:$F$463,G$454:G$463&lt;&gt;""),_xlfn._xlws.FILTER(G$454:G$463,G$454:G$463&lt;&gt;"")))</f>
        <v/>
      </c>
      <c r="H353" s="34" t="str" cm="1">
        <f t="array" ref="H353">IF(H594="","",
H594*LOOKUP($F353,_xlfn._xlws.FILTER($F$454:$F$463,H$454:H$463&lt;&gt;""),_xlfn._xlws.FILTER(H$454:H$463,H$454:H$463&lt;&gt;"")))</f>
        <v/>
      </c>
      <c r="I353" s="34" t="str" cm="1">
        <f t="array" ref="I353">IF(I594="","",
I594*LOOKUP($F353,_xlfn._xlws.FILTER($F$454:$F$463,I$454:I$463&lt;&gt;""),_xlfn._xlws.FILTER(I$454:I$463,I$454:I$463&lt;&gt;"")))</f>
        <v/>
      </c>
      <c r="J353" s="41" t="str">
        <f t="shared" si="20"/>
        <v/>
      </c>
      <c r="K353" s="42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7" t="str">
        <f t="shared" si="21"/>
        <v/>
      </c>
      <c r="M353" s="29" t="str">
        <f t="shared" si="23"/>
        <v/>
      </c>
      <c r="N353" s="6"/>
      <c r="O353" s="25">
        <v>48670</v>
      </c>
      <c r="P353" s="40" t="str">
        <f t="shared" si="15"/>
        <v/>
      </c>
      <c r="Q353" s="40" t="str">
        <f t="shared" si="16"/>
        <v/>
      </c>
      <c r="R353" s="40" t="str">
        <f t="shared" si="17"/>
        <v/>
      </c>
      <c r="S353" s="40" t="str">
        <f t="shared" si="18"/>
        <v/>
      </c>
      <c r="T353" s="43" t="str">
        <f t="shared" si="19"/>
        <v/>
      </c>
      <c r="U353" s="40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4" t="str" cm="1">
        <f t="array" ref="G354">IF(G595="","",
G595*LOOKUP($F354,_xlfn._xlws.FILTER($F$454:$F$463,G$454:G$463&lt;&gt;""),_xlfn._xlws.FILTER(G$454:G$463,G$454:G$463&lt;&gt;"")))</f>
        <v/>
      </c>
      <c r="H354" s="34" t="str" cm="1">
        <f t="array" ref="H354">IF(H595="","",
H595*LOOKUP($F354,_xlfn._xlws.FILTER($F$454:$F$463,H$454:H$463&lt;&gt;""),_xlfn._xlws.FILTER(H$454:H$463,H$454:H$463&lt;&gt;"")))</f>
        <v/>
      </c>
      <c r="I354" s="34" t="str" cm="1">
        <f t="array" ref="I354">IF(I595="","",
I595*LOOKUP($F354,_xlfn._xlws.FILTER($F$454:$F$463,I$454:I$463&lt;&gt;""),_xlfn._xlws.FILTER(I$454:I$463,I$454:I$463&lt;&gt;"")))</f>
        <v/>
      </c>
      <c r="J354" s="41" t="str">
        <f t="shared" si="20"/>
        <v/>
      </c>
      <c r="K354" s="42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7" t="str">
        <f t="shared" si="21"/>
        <v/>
      </c>
      <c r="M354" s="29" t="str">
        <f t="shared" si="23"/>
        <v/>
      </c>
      <c r="N354" s="6"/>
      <c r="O354" s="25">
        <v>48700</v>
      </c>
      <c r="P354" s="40" t="str">
        <f t="shared" si="15"/>
        <v/>
      </c>
      <c r="Q354" s="40" t="str">
        <f t="shared" si="16"/>
        <v/>
      </c>
      <c r="R354" s="40" t="str">
        <f t="shared" si="17"/>
        <v/>
      </c>
      <c r="S354" s="40" t="str">
        <f t="shared" si="18"/>
        <v/>
      </c>
      <c r="T354" s="43" t="str">
        <f t="shared" si="19"/>
        <v/>
      </c>
      <c r="U354" s="40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4" t="str" cm="1">
        <f t="array" ref="G355">IF(G596="","",
G596*LOOKUP($F355,_xlfn._xlws.FILTER($F$454:$F$463,G$454:G$463&lt;&gt;""),_xlfn._xlws.FILTER(G$454:G$463,G$454:G$463&lt;&gt;"")))</f>
        <v/>
      </c>
      <c r="H355" s="34" t="str" cm="1">
        <f t="array" ref="H355">IF(H596="","",
H596*LOOKUP($F355,_xlfn._xlws.FILTER($F$454:$F$463,H$454:H$463&lt;&gt;""),_xlfn._xlws.FILTER(H$454:H$463,H$454:H$463&lt;&gt;"")))</f>
        <v/>
      </c>
      <c r="I355" s="34" t="str" cm="1">
        <f t="array" ref="I355">IF(I596="","",
I596*LOOKUP($F355,_xlfn._xlws.FILTER($F$454:$F$463,I$454:I$463&lt;&gt;""),_xlfn._xlws.FILTER(I$454:I$463,I$454:I$463&lt;&gt;"")))</f>
        <v/>
      </c>
      <c r="J355" s="41" t="str">
        <f t="shared" si="20"/>
        <v/>
      </c>
      <c r="K355" s="42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7" t="str">
        <f t="shared" si="21"/>
        <v/>
      </c>
      <c r="M355" s="29" t="str">
        <f t="shared" si="23"/>
        <v/>
      </c>
      <c r="N355" s="6"/>
      <c r="O355" s="25">
        <v>48731</v>
      </c>
      <c r="P355" s="40" t="str">
        <f t="shared" si="15"/>
        <v/>
      </c>
      <c r="Q355" s="40" t="str">
        <f t="shared" si="16"/>
        <v/>
      </c>
      <c r="R355" s="40" t="str">
        <f t="shared" si="17"/>
        <v/>
      </c>
      <c r="S355" s="40" t="str">
        <f t="shared" si="18"/>
        <v/>
      </c>
      <c r="T355" s="43" t="str">
        <f t="shared" si="19"/>
        <v/>
      </c>
      <c r="U355" s="40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4" t="str" cm="1">
        <f t="array" ref="G356">IF(G597="","",
G597*LOOKUP($F356,_xlfn._xlws.FILTER($F$454:$F$463,G$454:G$463&lt;&gt;""),_xlfn._xlws.FILTER(G$454:G$463,G$454:G$463&lt;&gt;"")))</f>
        <v/>
      </c>
      <c r="H356" s="34" t="str" cm="1">
        <f t="array" ref="H356">IF(H597="","",
H597*LOOKUP($F356,_xlfn._xlws.FILTER($F$454:$F$463,H$454:H$463&lt;&gt;""),_xlfn._xlws.FILTER(H$454:H$463,H$454:H$463&lt;&gt;"")))</f>
        <v/>
      </c>
      <c r="I356" s="34" t="str" cm="1">
        <f t="array" ref="I356">IF(I597="","",
I597*LOOKUP($F356,_xlfn._xlws.FILTER($F$454:$F$463,I$454:I$463&lt;&gt;""),_xlfn._xlws.FILTER(I$454:I$463,I$454:I$463&lt;&gt;"")))</f>
        <v/>
      </c>
      <c r="J356" s="41" t="str">
        <f t="shared" si="20"/>
        <v/>
      </c>
      <c r="K356" s="42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7" t="str">
        <f t="shared" si="21"/>
        <v/>
      </c>
      <c r="M356" s="29" t="str">
        <f t="shared" si="23"/>
        <v/>
      </c>
      <c r="N356" s="6"/>
      <c r="O356" s="25">
        <v>48761</v>
      </c>
      <c r="P356" s="40" t="str">
        <f t="shared" si="15"/>
        <v/>
      </c>
      <c r="Q356" s="40" t="str">
        <f t="shared" si="16"/>
        <v/>
      </c>
      <c r="R356" s="40" t="str">
        <f t="shared" si="17"/>
        <v/>
      </c>
      <c r="S356" s="40" t="str">
        <f t="shared" si="18"/>
        <v/>
      </c>
      <c r="T356" s="43" t="str">
        <f t="shared" si="19"/>
        <v/>
      </c>
      <c r="U356" s="40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4" t="str" cm="1">
        <f t="array" ref="G357">IF(G598="","",
G598*LOOKUP($F357,_xlfn._xlws.FILTER($F$454:$F$463,G$454:G$463&lt;&gt;""),_xlfn._xlws.FILTER(G$454:G$463,G$454:G$463&lt;&gt;"")))</f>
        <v/>
      </c>
      <c r="H357" s="34" t="str" cm="1">
        <f t="array" ref="H357">IF(H598="","",
H598*LOOKUP($F357,_xlfn._xlws.FILTER($F$454:$F$463,H$454:H$463&lt;&gt;""),_xlfn._xlws.FILTER(H$454:H$463,H$454:H$463&lt;&gt;"")))</f>
        <v/>
      </c>
      <c r="I357" s="34" t="str" cm="1">
        <f t="array" ref="I357">IF(I598="","",
I598*LOOKUP($F357,_xlfn._xlws.FILTER($F$454:$F$463,I$454:I$463&lt;&gt;""),_xlfn._xlws.FILTER(I$454:I$463,I$454:I$463&lt;&gt;"")))</f>
        <v/>
      </c>
      <c r="J357" s="41" t="str">
        <f t="shared" si="20"/>
        <v/>
      </c>
      <c r="K357" s="42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7" t="str">
        <f t="shared" si="21"/>
        <v/>
      </c>
      <c r="M357" s="29" t="str">
        <f t="shared" si="23"/>
        <v/>
      </c>
      <c r="N357" s="6"/>
      <c r="O357" s="25">
        <v>48792</v>
      </c>
      <c r="P357" s="40" t="str">
        <f t="shared" si="15"/>
        <v/>
      </c>
      <c r="Q357" s="40" t="str">
        <f t="shared" si="16"/>
        <v/>
      </c>
      <c r="R357" s="40" t="str">
        <f t="shared" si="17"/>
        <v/>
      </c>
      <c r="S357" s="40" t="str">
        <f t="shared" si="18"/>
        <v/>
      </c>
      <c r="T357" s="43" t="str">
        <f t="shared" si="19"/>
        <v/>
      </c>
      <c r="U357" s="40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4" t="str" cm="1">
        <f t="array" ref="G358">IF(G599="","",
G599*LOOKUP($F358,_xlfn._xlws.FILTER($F$454:$F$463,G$454:G$463&lt;&gt;""),_xlfn._xlws.FILTER(G$454:G$463,G$454:G$463&lt;&gt;"")))</f>
        <v/>
      </c>
      <c r="H358" s="34" t="str" cm="1">
        <f t="array" ref="H358">IF(H599="","",
H599*LOOKUP($F358,_xlfn._xlws.FILTER($F$454:$F$463,H$454:H$463&lt;&gt;""),_xlfn._xlws.FILTER(H$454:H$463,H$454:H$463&lt;&gt;"")))</f>
        <v/>
      </c>
      <c r="I358" s="34" t="str" cm="1">
        <f t="array" ref="I358">IF(I599="","",
I599*LOOKUP($F358,_xlfn._xlws.FILTER($F$454:$F$463,I$454:I$463&lt;&gt;""),_xlfn._xlws.FILTER(I$454:I$463,I$454:I$463&lt;&gt;"")))</f>
        <v/>
      </c>
      <c r="J358" s="41" t="str">
        <f t="shared" si="20"/>
        <v/>
      </c>
      <c r="K358" s="42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7" t="str">
        <f t="shared" si="21"/>
        <v/>
      </c>
      <c r="M358" s="29" t="str">
        <f t="shared" si="23"/>
        <v/>
      </c>
      <c r="N358" s="6"/>
      <c r="O358" s="25">
        <v>48823</v>
      </c>
      <c r="P358" s="40" t="str">
        <f t="shared" si="15"/>
        <v/>
      </c>
      <c r="Q358" s="40" t="str">
        <f t="shared" si="16"/>
        <v/>
      </c>
      <c r="R358" s="40" t="str">
        <f t="shared" si="17"/>
        <v/>
      </c>
      <c r="S358" s="40" t="str">
        <f t="shared" si="18"/>
        <v/>
      </c>
      <c r="T358" s="43" t="str">
        <f t="shared" si="19"/>
        <v/>
      </c>
      <c r="U358" s="40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4" t="str" cm="1">
        <f t="array" ref="G359">IF(G600="","",
G600*LOOKUP($F359,_xlfn._xlws.FILTER($F$454:$F$463,G$454:G$463&lt;&gt;""),_xlfn._xlws.FILTER(G$454:G$463,G$454:G$463&lt;&gt;"")))</f>
        <v/>
      </c>
      <c r="H359" s="34" t="str" cm="1">
        <f t="array" ref="H359">IF(H600="","",
H600*LOOKUP($F359,_xlfn._xlws.FILTER($F$454:$F$463,H$454:H$463&lt;&gt;""),_xlfn._xlws.FILTER(H$454:H$463,H$454:H$463&lt;&gt;"")))</f>
        <v/>
      </c>
      <c r="I359" s="34" t="str" cm="1">
        <f t="array" ref="I359">IF(I600="","",
I600*LOOKUP($F359,_xlfn._xlws.FILTER($F$454:$F$463,I$454:I$463&lt;&gt;""),_xlfn._xlws.FILTER(I$454:I$463,I$454:I$463&lt;&gt;"")))</f>
        <v/>
      </c>
      <c r="J359" s="41" t="str">
        <f t="shared" si="20"/>
        <v/>
      </c>
      <c r="K359" s="42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7" t="str">
        <f t="shared" si="21"/>
        <v/>
      </c>
      <c r="M359" s="29" t="str">
        <f t="shared" si="23"/>
        <v/>
      </c>
      <c r="N359" s="6"/>
      <c r="O359" s="25">
        <v>48853</v>
      </c>
      <c r="P359" s="40" t="str">
        <f t="shared" si="15"/>
        <v/>
      </c>
      <c r="Q359" s="40" t="str">
        <f t="shared" si="16"/>
        <v/>
      </c>
      <c r="R359" s="40" t="str">
        <f t="shared" si="17"/>
        <v/>
      </c>
      <c r="S359" s="40" t="str">
        <f t="shared" si="18"/>
        <v/>
      </c>
      <c r="T359" s="43" t="str">
        <f t="shared" si="19"/>
        <v/>
      </c>
      <c r="U359" s="40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4" t="str" cm="1">
        <f t="array" ref="G360">IF(G601="","",
G601*LOOKUP($F360,_xlfn._xlws.FILTER($F$454:$F$463,G$454:G$463&lt;&gt;""),_xlfn._xlws.FILTER(G$454:G$463,G$454:G$463&lt;&gt;"")))</f>
        <v/>
      </c>
      <c r="H360" s="34" t="str" cm="1">
        <f t="array" ref="H360">IF(H601="","",
H601*LOOKUP($F360,_xlfn._xlws.FILTER($F$454:$F$463,H$454:H$463&lt;&gt;""),_xlfn._xlws.FILTER(H$454:H$463,H$454:H$463&lt;&gt;"")))</f>
        <v/>
      </c>
      <c r="I360" s="34" t="str" cm="1">
        <f t="array" ref="I360">IF(I601="","",
I601*LOOKUP($F360,_xlfn._xlws.FILTER($F$454:$F$463,I$454:I$463&lt;&gt;""),_xlfn._xlws.FILTER(I$454:I$463,I$454:I$463&lt;&gt;"")))</f>
        <v/>
      </c>
      <c r="J360" s="41" t="str">
        <f t="shared" si="20"/>
        <v/>
      </c>
      <c r="K360" s="42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7" t="str">
        <f t="shared" si="21"/>
        <v/>
      </c>
      <c r="M360" s="29" t="str">
        <f t="shared" si="23"/>
        <v/>
      </c>
      <c r="N360" s="6"/>
      <c r="O360" s="25">
        <v>48884</v>
      </c>
      <c r="P360" s="40" t="str">
        <f t="shared" si="15"/>
        <v/>
      </c>
      <c r="Q360" s="40" t="str">
        <f t="shared" si="16"/>
        <v/>
      </c>
      <c r="R360" s="40" t="str">
        <f t="shared" si="17"/>
        <v/>
      </c>
      <c r="S360" s="40" t="str">
        <f t="shared" si="18"/>
        <v/>
      </c>
      <c r="T360" s="43" t="str">
        <f t="shared" si="19"/>
        <v/>
      </c>
      <c r="U360" s="40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4" t="str" cm="1">
        <f t="array" ref="G361">IF(G602="","",
G602*LOOKUP($F361,_xlfn._xlws.FILTER($F$454:$F$463,G$454:G$463&lt;&gt;""),_xlfn._xlws.FILTER(G$454:G$463,G$454:G$463&lt;&gt;"")))</f>
        <v/>
      </c>
      <c r="H361" s="34" t="str" cm="1">
        <f t="array" ref="H361">IF(H602="","",
H602*LOOKUP($F361,_xlfn._xlws.FILTER($F$454:$F$463,H$454:H$463&lt;&gt;""),_xlfn._xlws.FILTER(H$454:H$463,H$454:H$463&lt;&gt;"")))</f>
        <v/>
      </c>
      <c r="I361" s="34" t="str" cm="1">
        <f t="array" ref="I361">IF(I602="","",
I602*LOOKUP($F361,_xlfn._xlws.FILTER($F$454:$F$463,I$454:I$463&lt;&gt;""),_xlfn._xlws.FILTER(I$454:I$463,I$454:I$463&lt;&gt;"")))</f>
        <v/>
      </c>
      <c r="J361" s="41" t="str">
        <f t="shared" si="20"/>
        <v/>
      </c>
      <c r="K361" s="42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7" t="str">
        <f t="shared" si="21"/>
        <v/>
      </c>
      <c r="M361" s="29" t="str">
        <f t="shared" si="23"/>
        <v/>
      </c>
      <c r="N361" s="6"/>
      <c r="O361" s="25">
        <v>48914</v>
      </c>
      <c r="P361" s="40" t="str">
        <f t="shared" si="15"/>
        <v/>
      </c>
      <c r="Q361" s="40" t="str">
        <f t="shared" si="16"/>
        <v/>
      </c>
      <c r="R361" s="40" t="str">
        <f t="shared" si="17"/>
        <v/>
      </c>
      <c r="S361" s="40" t="str">
        <f t="shared" si="18"/>
        <v/>
      </c>
      <c r="T361" s="43" t="str">
        <f t="shared" si="19"/>
        <v/>
      </c>
      <c r="U361" s="40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4" t="str" cm="1">
        <f t="array" ref="G362">IF(G603="","",
G603*LOOKUP($F362,_xlfn._xlws.FILTER($F$454:$F$463,G$454:G$463&lt;&gt;""),_xlfn._xlws.FILTER(G$454:G$463,G$454:G$463&lt;&gt;"")))</f>
        <v/>
      </c>
      <c r="H362" s="34" t="str" cm="1">
        <f t="array" ref="H362">IF(H603="","",
H603*LOOKUP($F362,_xlfn._xlws.FILTER($F$454:$F$463,H$454:H$463&lt;&gt;""),_xlfn._xlws.FILTER(H$454:H$463,H$454:H$463&lt;&gt;"")))</f>
        <v/>
      </c>
      <c r="I362" s="34" t="str" cm="1">
        <f t="array" ref="I362">IF(I603="","",
I603*LOOKUP($F362,_xlfn._xlws.FILTER($F$454:$F$463,I$454:I$463&lt;&gt;""),_xlfn._xlws.FILTER(I$454:I$463,I$454:I$463&lt;&gt;"")))</f>
        <v/>
      </c>
      <c r="J362" s="41" t="str">
        <f t="shared" si="20"/>
        <v/>
      </c>
      <c r="K362" s="42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7" t="str">
        <f t="shared" si="21"/>
        <v/>
      </c>
      <c r="M362" s="29" t="str">
        <f t="shared" si="23"/>
        <v/>
      </c>
      <c r="N362" s="6"/>
      <c r="O362" s="25">
        <v>48945</v>
      </c>
      <c r="P362" s="40" t="str">
        <f t="shared" si="15"/>
        <v/>
      </c>
      <c r="Q362" s="40" t="str">
        <f t="shared" si="16"/>
        <v/>
      </c>
      <c r="R362" s="40" t="str">
        <f t="shared" si="17"/>
        <v/>
      </c>
      <c r="S362" s="40" t="str">
        <f t="shared" si="18"/>
        <v/>
      </c>
      <c r="T362" s="43" t="str">
        <f t="shared" si="19"/>
        <v/>
      </c>
      <c r="U362" s="40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4" t="str" cm="1">
        <f t="array" ref="G363">IF(G604="","",
G604*LOOKUP($F363,_xlfn._xlws.FILTER($F$454:$F$463,G$454:G$463&lt;&gt;""),_xlfn._xlws.FILTER(G$454:G$463,G$454:G$463&lt;&gt;"")))</f>
        <v/>
      </c>
      <c r="H363" s="34" t="str" cm="1">
        <f t="array" ref="H363">IF(H604="","",
H604*LOOKUP($F363,_xlfn._xlws.FILTER($F$454:$F$463,H$454:H$463&lt;&gt;""),_xlfn._xlws.FILTER(H$454:H$463,H$454:H$463&lt;&gt;"")))</f>
        <v/>
      </c>
      <c r="I363" s="34" t="str" cm="1">
        <f t="array" ref="I363">IF(I604="","",
I604*LOOKUP($F363,_xlfn._xlws.FILTER($F$454:$F$463,I$454:I$463&lt;&gt;""),_xlfn._xlws.FILTER(I$454:I$463,I$454:I$463&lt;&gt;"")))</f>
        <v/>
      </c>
      <c r="J363" s="41" t="str">
        <f t="shared" si="20"/>
        <v/>
      </c>
      <c r="K363" s="42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7" t="str">
        <f t="shared" si="21"/>
        <v/>
      </c>
      <c r="M363" s="29" t="str">
        <f t="shared" si="23"/>
        <v/>
      </c>
      <c r="N363" s="6"/>
      <c r="O363" s="25">
        <v>48976</v>
      </c>
      <c r="P363" s="40" t="str">
        <f t="shared" si="15"/>
        <v/>
      </c>
      <c r="Q363" s="40" t="str">
        <f t="shared" si="16"/>
        <v/>
      </c>
      <c r="R363" s="40" t="str">
        <f t="shared" si="17"/>
        <v/>
      </c>
      <c r="S363" s="40" t="str">
        <f t="shared" si="18"/>
        <v/>
      </c>
      <c r="T363" s="43" t="str">
        <f t="shared" si="19"/>
        <v/>
      </c>
      <c r="U363" s="40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4" t="str" cm="1">
        <f t="array" ref="G364">IF(G605="","",
G605*LOOKUP($F364,_xlfn._xlws.FILTER($F$454:$F$463,G$454:G$463&lt;&gt;""),_xlfn._xlws.FILTER(G$454:G$463,G$454:G$463&lt;&gt;"")))</f>
        <v/>
      </c>
      <c r="H364" s="34" t="str" cm="1">
        <f t="array" ref="H364">IF(H605="","",
H605*LOOKUP($F364,_xlfn._xlws.FILTER($F$454:$F$463,H$454:H$463&lt;&gt;""),_xlfn._xlws.FILTER(H$454:H$463,H$454:H$463&lt;&gt;"")))</f>
        <v/>
      </c>
      <c r="I364" s="34" t="str" cm="1">
        <f t="array" ref="I364">IF(I605="","",
I605*LOOKUP($F364,_xlfn._xlws.FILTER($F$454:$F$463,I$454:I$463&lt;&gt;""),_xlfn._xlws.FILTER(I$454:I$463,I$454:I$463&lt;&gt;"")))</f>
        <v/>
      </c>
      <c r="J364" s="41" t="str">
        <f t="shared" si="20"/>
        <v/>
      </c>
      <c r="K364" s="42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7" t="str">
        <f t="shared" si="21"/>
        <v/>
      </c>
      <c r="M364" s="29" t="str">
        <f t="shared" si="23"/>
        <v/>
      </c>
      <c r="N364" s="6"/>
      <c r="O364" s="25">
        <v>49004</v>
      </c>
      <c r="P364" s="40" t="str">
        <f t="shared" si="15"/>
        <v/>
      </c>
      <c r="Q364" s="40" t="str">
        <f t="shared" si="16"/>
        <v/>
      </c>
      <c r="R364" s="40" t="str">
        <f t="shared" si="17"/>
        <v/>
      </c>
      <c r="S364" s="40" t="str">
        <f t="shared" si="18"/>
        <v/>
      </c>
      <c r="T364" s="43" t="str">
        <f t="shared" si="19"/>
        <v/>
      </c>
      <c r="U364" s="40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4" t="str" cm="1">
        <f t="array" ref="G365">IF(G606="","",
G606*LOOKUP($F365,_xlfn._xlws.FILTER($F$454:$F$463,G$454:G$463&lt;&gt;""),_xlfn._xlws.FILTER(G$454:G$463,G$454:G$463&lt;&gt;"")))</f>
        <v/>
      </c>
      <c r="H365" s="34" t="str" cm="1">
        <f t="array" ref="H365">IF(H606="","",
H606*LOOKUP($F365,_xlfn._xlws.FILTER($F$454:$F$463,H$454:H$463&lt;&gt;""),_xlfn._xlws.FILTER(H$454:H$463,H$454:H$463&lt;&gt;"")))</f>
        <v/>
      </c>
      <c r="I365" s="34" t="str" cm="1">
        <f t="array" ref="I365">IF(I606="","",
I606*LOOKUP($F365,_xlfn._xlws.FILTER($F$454:$F$463,I$454:I$463&lt;&gt;""),_xlfn._xlws.FILTER(I$454:I$463,I$454:I$463&lt;&gt;"")))</f>
        <v/>
      </c>
      <c r="J365" s="41" t="str">
        <f t="shared" si="20"/>
        <v/>
      </c>
      <c r="K365" s="42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7" t="str">
        <f t="shared" si="21"/>
        <v/>
      </c>
      <c r="M365" s="29" t="str">
        <f t="shared" si="23"/>
        <v/>
      </c>
      <c r="N365" s="6"/>
      <c r="O365" s="25">
        <v>49035</v>
      </c>
      <c r="P365" s="40" t="str">
        <f t="shared" si="15"/>
        <v/>
      </c>
      <c r="Q365" s="40" t="str">
        <f t="shared" si="16"/>
        <v/>
      </c>
      <c r="R365" s="40" t="str">
        <f t="shared" si="17"/>
        <v/>
      </c>
      <c r="S365" s="40" t="str">
        <f t="shared" si="18"/>
        <v/>
      </c>
      <c r="T365" s="43" t="str">
        <f t="shared" si="19"/>
        <v/>
      </c>
      <c r="U365" s="40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4" t="str" cm="1">
        <f t="array" ref="G366">IF(G607="","",
G607*LOOKUP($F366,_xlfn._xlws.FILTER($F$454:$F$463,G$454:G$463&lt;&gt;""),_xlfn._xlws.FILTER(G$454:G$463,G$454:G$463&lt;&gt;"")))</f>
        <v/>
      </c>
      <c r="H366" s="34" t="str" cm="1">
        <f t="array" ref="H366">IF(H607="","",
H607*LOOKUP($F366,_xlfn._xlws.FILTER($F$454:$F$463,H$454:H$463&lt;&gt;""),_xlfn._xlws.FILTER(H$454:H$463,H$454:H$463&lt;&gt;"")))</f>
        <v/>
      </c>
      <c r="I366" s="34" t="str" cm="1">
        <f t="array" ref="I366">IF(I607="","",
I607*LOOKUP($F366,_xlfn._xlws.FILTER($F$454:$F$463,I$454:I$463&lt;&gt;""),_xlfn._xlws.FILTER(I$454:I$463,I$454:I$463&lt;&gt;"")))</f>
        <v/>
      </c>
      <c r="J366" s="41" t="str">
        <f t="shared" si="20"/>
        <v/>
      </c>
      <c r="K366" s="42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7" t="str">
        <f t="shared" si="21"/>
        <v/>
      </c>
      <c r="M366" s="29" t="str">
        <f t="shared" si="23"/>
        <v/>
      </c>
      <c r="N366" s="6"/>
      <c r="O366" s="25">
        <v>49065</v>
      </c>
      <c r="P366" s="40" t="str">
        <f t="shared" si="15"/>
        <v/>
      </c>
      <c r="Q366" s="40" t="str">
        <f t="shared" si="16"/>
        <v/>
      </c>
      <c r="R366" s="40" t="str">
        <f t="shared" si="17"/>
        <v/>
      </c>
      <c r="S366" s="40" t="str">
        <f t="shared" si="18"/>
        <v/>
      </c>
      <c r="T366" s="43" t="str">
        <f t="shared" si="19"/>
        <v/>
      </c>
      <c r="U366" s="40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4" t="str" cm="1">
        <f t="array" ref="G367">IF(G608="","",
G608*LOOKUP($F367,_xlfn._xlws.FILTER($F$454:$F$463,G$454:G$463&lt;&gt;""),_xlfn._xlws.FILTER(G$454:G$463,G$454:G$463&lt;&gt;"")))</f>
        <v/>
      </c>
      <c r="H367" s="34" t="str" cm="1">
        <f t="array" ref="H367">IF(H608="","",
H608*LOOKUP($F367,_xlfn._xlws.FILTER($F$454:$F$463,H$454:H$463&lt;&gt;""),_xlfn._xlws.FILTER(H$454:H$463,H$454:H$463&lt;&gt;"")))</f>
        <v/>
      </c>
      <c r="I367" s="34" t="str" cm="1">
        <f t="array" ref="I367">IF(I608="","",
I608*LOOKUP($F367,_xlfn._xlws.FILTER($F$454:$F$463,I$454:I$463&lt;&gt;""),_xlfn._xlws.FILTER(I$454:I$463,I$454:I$463&lt;&gt;"")))</f>
        <v/>
      </c>
      <c r="J367" s="41" t="str">
        <f t="shared" si="20"/>
        <v/>
      </c>
      <c r="K367" s="42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7" t="str">
        <f t="shared" si="21"/>
        <v/>
      </c>
      <c r="M367" s="29" t="str">
        <f t="shared" si="23"/>
        <v/>
      </c>
      <c r="N367" s="6"/>
      <c r="O367" s="25">
        <v>49096</v>
      </c>
      <c r="P367" s="40" t="str">
        <f t="shared" si="15"/>
        <v/>
      </c>
      <c r="Q367" s="40" t="str">
        <f t="shared" si="16"/>
        <v/>
      </c>
      <c r="R367" s="40" t="str">
        <f t="shared" si="17"/>
        <v/>
      </c>
      <c r="S367" s="40" t="str">
        <f t="shared" si="18"/>
        <v/>
      </c>
      <c r="T367" s="43" t="str">
        <f t="shared" si="19"/>
        <v/>
      </c>
      <c r="U367" s="40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4" t="str" cm="1">
        <f t="array" ref="G368">IF(G609="","",
G609*LOOKUP($F368,_xlfn._xlws.FILTER($F$454:$F$463,G$454:G$463&lt;&gt;""),_xlfn._xlws.FILTER(G$454:G$463,G$454:G$463&lt;&gt;"")))</f>
        <v/>
      </c>
      <c r="H368" s="34" t="str" cm="1">
        <f t="array" ref="H368">IF(H609="","",
H609*LOOKUP($F368,_xlfn._xlws.FILTER($F$454:$F$463,H$454:H$463&lt;&gt;""),_xlfn._xlws.FILTER(H$454:H$463,H$454:H$463&lt;&gt;"")))</f>
        <v/>
      </c>
      <c r="I368" s="34" t="str" cm="1">
        <f t="array" ref="I368">IF(I609="","",
I609*LOOKUP($F368,_xlfn._xlws.FILTER($F$454:$F$463,I$454:I$463&lt;&gt;""),_xlfn._xlws.FILTER(I$454:I$463,I$454:I$463&lt;&gt;"")))</f>
        <v/>
      </c>
      <c r="J368" s="41" t="str">
        <f t="shared" si="20"/>
        <v/>
      </c>
      <c r="K368" s="42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7" t="str">
        <f t="shared" si="21"/>
        <v/>
      </c>
      <c r="M368" s="29" t="str">
        <f t="shared" si="23"/>
        <v/>
      </c>
      <c r="N368" s="6"/>
      <c r="O368" s="25">
        <v>49126</v>
      </c>
      <c r="P368" s="40" t="str">
        <f t="shared" si="15"/>
        <v/>
      </c>
      <c r="Q368" s="40" t="str">
        <f t="shared" si="16"/>
        <v/>
      </c>
      <c r="R368" s="40" t="str">
        <f t="shared" si="17"/>
        <v/>
      </c>
      <c r="S368" s="40" t="str">
        <f t="shared" si="18"/>
        <v/>
      </c>
      <c r="T368" s="43" t="str">
        <f t="shared" si="19"/>
        <v/>
      </c>
      <c r="U368" s="40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4" t="str" cm="1">
        <f t="array" ref="G369">IF(G610="","",
G610*LOOKUP($F369,_xlfn._xlws.FILTER($F$454:$F$463,G$454:G$463&lt;&gt;""),_xlfn._xlws.FILTER(G$454:G$463,G$454:G$463&lt;&gt;"")))</f>
        <v/>
      </c>
      <c r="H369" s="34" t="str" cm="1">
        <f t="array" ref="H369">IF(H610="","",
H610*LOOKUP($F369,_xlfn._xlws.FILTER($F$454:$F$463,H$454:H$463&lt;&gt;""),_xlfn._xlws.FILTER(H$454:H$463,H$454:H$463&lt;&gt;"")))</f>
        <v/>
      </c>
      <c r="I369" s="34" t="str" cm="1">
        <f t="array" ref="I369">IF(I610="","",
I610*LOOKUP($F369,_xlfn._xlws.FILTER($F$454:$F$463,I$454:I$463&lt;&gt;""),_xlfn._xlws.FILTER(I$454:I$463,I$454:I$463&lt;&gt;"")))</f>
        <v/>
      </c>
      <c r="J369" s="41" t="str">
        <f t="shared" si="20"/>
        <v/>
      </c>
      <c r="K369" s="42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7" t="str">
        <f t="shared" si="21"/>
        <v/>
      </c>
      <c r="M369" s="29" t="str">
        <f t="shared" si="23"/>
        <v/>
      </c>
      <c r="N369" s="6"/>
      <c r="O369" s="25">
        <v>49157</v>
      </c>
      <c r="P369" s="40" t="str">
        <f t="shared" si="15"/>
        <v/>
      </c>
      <c r="Q369" s="40" t="str">
        <f t="shared" si="16"/>
        <v/>
      </c>
      <c r="R369" s="40" t="str">
        <f t="shared" si="17"/>
        <v/>
      </c>
      <c r="S369" s="40" t="str">
        <f t="shared" si="18"/>
        <v/>
      </c>
      <c r="T369" s="43" t="str">
        <f t="shared" si="19"/>
        <v/>
      </c>
      <c r="U369" s="40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4" t="str" cm="1">
        <f t="array" ref="G370">IF(G611="","",
G611*LOOKUP($F370,_xlfn._xlws.FILTER($F$454:$F$463,G$454:G$463&lt;&gt;""),_xlfn._xlws.FILTER(G$454:G$463,G$454:G$463&lt;&gt;"")))</f>
        <v/>
      </c>
      <c r="H370" s="34" t="str" cm="1">
        <f t="array" ref="H370">IF(H611="","",
H611*LOOKUP($F370,_xlfn._xlws.FILTER($F$454:$F$463,H$454:H$463&lt;&gt;""),_xlfn._xlws.FILTER(H$454:H$463,H$454:H$463&lt;&gt;"")))</f>
        <v/>
      </c>
      <c r="I370" s="34" t="str" cm="1">
        <f t="array" ref="I370">IF(I611="","",
I611*LOOKUP($F370,_xlfn._xlws.FILTER($F$454:$F$463,I$454:I$463&lt;&gt;""),_xlfn._xlws.FILTER(I$454:I$463,I$454:I$463&lt;&gt;"")))</f>
        <v/>
      </c>
      <c r="J370" s="41" t="str">
        <f t="shared" si="20"/>
        <v/>
      </c>
      <c r="K370" s="42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7" t="str">
        <f t="shared" si="21"/>
        <v/>
      </c>
      <c r="M370" s="29" t="str">
        <f t="shared" si="23"/>
        <v/>
      </c>
      <c r="N370" s="6"/>
      <c r="O370" s="25">
        <v>49188</v>
      </c>
      <c r="P370" s="40" t="str">
        <f t="shared" ref="P370:P433" si="24">IFERROR((G370*Q$480)/$L370*(100/Q$481),"")</f>
        <v/>
      </c>
      <c r="Q370" s="40" t="str">
        <f t="shared" ref="Q370:Q433" si="25">IFERROR((H370*R$480)/$L370*(100/R$481),"")</f>
        <v/>
      </c>
      <c r="R370" s="40" t="str">
        <f t="shared" ref="R370:R433" si="26">IFERROR((I370*S$480)/$L370*(100/S$481),"")</f>
        <v/>
      </c>
      <c r="S370" s="40" t="str">
        <f t="shared" ref="S370:S433" si="27">IFERROR((J370*T$480)/$L370*(100/T$481),"")</f>
        <v/>
      </c>
      <c r="T370" s="43" t="str">
        <f t="shared" ref="T370:T433" si="28">IFERROR((K370*U$480)/$L370*(100/U$481),"")</f>
        <v/>
      </c>
      <c r="U370" s="40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4" t="str" cm="1">
        <f t="array" ref="G371">IF(G612="","",
G612*LOOKUP($F371,_xlfn._xlws.FILTER($F$454:$F$463,G$454:G$463&lt;&gt;""),_xlfn._xlws.FILTER(G$454:G$463,G$454:G$463&lt;&gt;"")))</f>
        <v/>
      </c>
      <c r="H371" s="34" t="str" cm="1">
        <f t="array" ref="H371">IF(H612="","",
H612*LOOKUP($F371,_xlfn._xlws.FILTER($F$454:$F$463,H$454:H$463&lt;&gt;""),_xlfn._xlws.FILTER(H$454:H$463,H$454:H$463&lt;&gt;"")))</f>
        <v/>
      </c>
      <c r="I371" s="34" t="str" cm="1">
        <f t="array" ref="I371">IF(I612="","",
I612*LOOKUP($F371,_xlfn._xlws.FILTER($F$454:$F$463,I$454:I$463&lt;&gt;""),_xlfn._xlws.FILTER(I$454:I$463,I$454:I$463&lt;&gt;"")))</f>
        <v/>
      </c>
      <c r="J371" s="41" t="str">
        <f t="shared" ref="J371:J434" si="29">IF(J612="","",J612)</f>
        <v/>
      </c>
      <c r="K371" s="42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7" t="str">
        <f t="shared" ref="L371:L434" si="30">IF(V612="","",V612)</f>
        <v/>
      </c>
      <c r="M371" s="29" t="str">
        <f t="shared" si="23"/>
        <v/>
      </c>
      <c r="N371" s="6"/>
      <c r="O371" s="25">
        <v>49218</v>
      </c>
      <c r="P371" s="40" t="str">
        <f t="shared" si="24"/>
        <v/>
      </c>
      <c r="Q371" s="40" t="str">
        <f t="shared" si="25"/>
        <v/>
      </c>
      <c r="R371" s="40" t="str">
        <f t="shared" si="26"/>
        <v/>
      </c>
      <c r="S371" s="40" t="str">
        <f t="shared" si="27"/>
        <v/>
      </c>
      <c r="T371" s="43" t="str">
        <f t="shared" si="28"/>
        <v/>
      </c>
      <c r="U371" s="40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4" t="str" cm="1">
        <f t="array" ref="G372">IF(G613="","",
G613*LOOKUP($F372,_xlfn._xlws.FILTER($F$454:$F$463,G$454:G$463&lt;&gt;""),_xlfn._xlws.FILTER(G$454:G$463,G$454:G$463&lt;&gt;"")))</f>
        <v/>
      </c>
      <c r="H372" s="34" t="str" cm="1">
        <f t="array" ref="H372">IF(H613="","",
H613*LOOKUP($F372,_xlfn._xlws.FILTER($F$454:$F$463,H$454:H$463&lt;&gt;""),_xlfn._xlws.FILTER(H$454:H$463,H$454:H$463&lt;&gt;"")))</f>
        <v/>
      </c>
      <c r="I372" s="34" t="str" cm="1">
        <f t="array" ref="I372">IF(I613="","",
I613*LOOKUP($F372,_xlfn._xlws.FILTER($F$454:$F$463,I$454:I$463&lt;&gt;""),_xlfn._xlws.FILTER(I$454:I$463,I$454:I$463&lt;&gt;"")))</f>
        <v/>
      </c>
      <c r="J372" s="41" t="str">
        <f t="shared" si="29"/>
        <v/>
      </c>
      <c r="K372" s="42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7" t="str">
        <f t="shared" si="30"/>
        <v/>
      </c>
      <c r="M372" s="29" t="str">
        <f t="shared" si="23"/>
        <v/>
      </c>
      <c r="N372" s="6"/>
      <c r="O372" s="25">
        <v>49249</v>
      </c>
      <c r="P372" s="40" t="str">
        <f t="shared" si="24"/>
        <v/>
      </c>
      <c r="Q372" s="40" t="str">
        <f t="shared" si="25"/>
        <v/>
      </c>
      <c r="R372" s="40" t="str">
        <f t="shared" si="26"/>
        <v/>
      </c>
      <c r="S372" s="40" t="str">
        <f t="shared" si="27"/>
        <v/>
      </c>
      <c r="T372" s="43" t="str">
        <f t="shared" si="28"/>
        <v/>
      </c>
      <c r="U372" s="40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4" t="str" cm="1">
        <f t="array" ref="G373">IF(G614="","",
G614*LOOKUP($F373,_xlfn._xlws.FILTER($F$454:$F$463,G$454:G$463&lt;&gt;""),_xlfn._xlws.FILTER(G$454:G$463,G$454:G$463&lt;&gt;"")))</f>
        <v/>
      </c>
      <c r="H373" s="34" t="str" cm="1">
        <f t="array" ref="H373">IF(H614="","",
H614*LOOKUP($F373,_xlfn._xlws.FILTER($F$454:$F$463,H$454:H$463&lt;&gt;""),_xlfn._xlws.FILTER(H$454:H$463,H$454:H$463&lt;&gt;"")))</f>
        <v/>
      </c>
      <c r="I373" s="34" t="str" cm="1">
        <f t="array" ref="I373">IF(I614="","",
I614*LOOKUP($F373,_xlfn._xlws.FILTER($F$454:$F$463,I$454:I$463&lt;&gt;""),_xlfn._xlws.FILTER(I$454:I$463,I$454:I$463&lt;&gt;"")))</f>
        <v/>
      </c>
      <c r="J373" s="41" t="str">
        <f t="shared" si="29"/>
        <v/>
      </c>
      <c r="K373" s="42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7" t="str">
        <f t="shared" si="30"/>
        <v/>
      </c>
      <c r="M373" s="29" t="str">
        <f t="shared" si="23"/>
        <v/>
      </c>
      <c r="N373" s="6"/>
      <c r="O373" s="25">
        <v>49279</v>
      </c>
      <c r="P373" s="40" t="str">
        <f t="shared" si="24"/>
        <v/>
      </c>
      <c r="Q373" s="40" t="str">
        <f t="shared" si="25"/>
        <v/>
      </c>
      <c r="R373" s="40" t="str">
        <f t="shared" si="26"/>
        <v/>
      </c>
      <c r="S373" s="40" t="str">
        <f t="shared" si="27"/>
        <v/>
      </c>
      <c r="T373" s="43" t="str">
        <f t="shared" si="28"/>
        <v/>
      </c>
      <c r="U373" s="40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4" t="str" cm="1">
        <f t="array" ref="G374">IF(G615="","",
G615*LOOKUP($F374,_xlfn._xlws.FILTER($F$454:$F$463,G$454:G$463&lt;&gt;""),_xlfn._xlws.FILTER(G$454:G$463,G$454:G$463&lt;&gt;"")))</f>
        <v/>
      </c>
      <c r="H374" s="34" t="str" cm="1">
        <f t="array" ref="H374">IF(H615="","",
H615*LOOKUP($F374,_xlfn._xlws.FILTER($F$454:$F$463,H$454:H$463&lt;&gt;""),_xlfn._xlws.FILTER(H$454:H$463,H$454:H$463&lt;&gt;"")))</f>
        <v/>
      </c>
      <c r="I374" s="34" t="str" cm="1">
        <f t="array" ref="I374">IF(I615="","",
I615*LOOKUP($F374,_xlfn._xlws.FILTER($F$454:$F$463,I$454:I$463&lt;&gt;""),_xlfn._xlws.FILTER(I$454:I$463,I$454:I$463&lt;&gt;"")))</f>
        <v/>
      </c>
      <c r="J374" s="41" t="str">
        <f t="shared" si="29"/>
        <v/>
      </c>
      <c r="K374" s="42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7" t="str">
        <f t="shared" si="30"/>
        <v/>
      </c>
      <c r="M374" s="29" t="str">
        <f t="shared" si="23"/>
        <v/>
      </c>
      <c r="N374" s="6"/>
      <c r="O374" s="25">
        <v>49310</v>
      </c>
      <c r="P374" s="40" t="str">
        <f t="shared" si="24"/>
        <v/>
      </c>
      <c r="Q374" s="40" t="str">
        <f t="shared" si="25"/>
        <v/>
      </c>
      <c r="R374" s="40" t="str">
        <f t="shared" si="26"/>
        <v/>
      </c>
      <c r="S374" s="40" t="str">
        <f t="shared" si="27"/>
        <v/>
      </c>
      <c r="T374" s="43" t="str">
        <f t="shared" si="28"/>
        <v/>
      </c>
      <c r="U374" s="40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4" t="str" cm="1">
        <f t="array" ref="G375">IF(G616="","",
G616*LOOKUP($F375,_xlfn._xlws.FILTER($F$454:$F$463,G$454:G$463&lt;&gt;""),_xlfn._xlws.FILTER(G$454:G$463,G$454:G$463&lt;&gt;"")))</f>
        <v/>
      </c>
      <c r="H375" s="34" t="str" cm="1">
        <f t="array" ref="H375">IF(H616="","",
H616*LOOKUP($F375,_xlfn._xlws.FILTER($F$454:$F$463,H$454:H$463&lt;&gt;""),_xlfn._xlws.FILTER(H$454:H$463,H$454:H$463&lt;&gt;"")))</f>
        <v/>
      </c>
      <c r="I375" s="34" t="str" cm="1">
        <f t="array" ref="I375">IF(I616="","",
I616*LOOKUP($F375,_xlfn._xlws.FILTER($F$454:$F$463,I$454:I$463&lt;&gt;""),_xlfn._xlws.FILTER(I$454:I$463,I$454:I$463&lt;&gt;"")))</f>
        <v/>
      </c>
      <c r="J375" s="41" t="str">
        <f t="shared" si="29"/>
        <v/>
      </c>
      <c r="K375" s="42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7" t="str">
        <f t="shared" si="30"/>
        <v/>
      </c>
      <c r="M375" s="29" t="str">
        <f t="shared" si="23"/>
        <v/>
      </c>
      <c r="N375" s="6"/>
      <c r="O375" s="25">
        <v>49341</v>
      </c>
      <c r="P375" s="40" t="str">
        <f t="shared" si="24"/>
        <v/>
      </c>
      <c r="Q375" s="40" t="str">
        <f t="shared" si="25"/>
        <v/>
      </c>
      <c r="R375" s="40" t="str">
        <f t="shared" si="26"/>
        <v/>
      </c>
      <c r="S375" s="40" t="str">
        <f t="shared" si="27"/>
        <v/>
      </c>
      <c r="T375" s="43" t="str">
        <f t="shared" si="28"/>
        <v/>
      </c>
      <c r="U375" s="40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4" t="str" cm="1">
        <f t="array" ref="G376">IF(G617="","",
G617*LOOKUP($F376,_xlfn._xlws.FILTER($F$454:$F$463,G$454:G$463&lt;&gt;""),_xlfn._xlws.FILTER(G$454:G$463,G$454:G$463&lt;&gt;"")))</f>
        <v/>
      </c>
      <c r="H376" s="34" t="str" cm="1">
        <f t="array" ref="H376">IF(H617="","",
H617*LOOKUP($F376,_xlfn._xlws.FILTER($F$454:$F$463,H$454:H$463&lt;&gt;""),_xlfn._xlws.FILTER(H$454:H$463,H$454:H$463&lt;&gt;"")))</f>
        <v/>
      </c>
      <c r="I376" s="34" t="str" cm="1">
        <f t="array" ref="I376">IF(I617="","",
I617*LOOKUP($F376,_xlfn._xlws.FILTER($F$454:$F$463,I$454:I$463&lt;&gt;""),_xlfn._xlws.FILTER(I$454:I$463,I$454:I$463&lt;&gt;"")))</f>
        <v/>
      </c>
      <c r="J376" s="41" t="str">
        <f t="shared" si="29"/>
        <v/>
      </c>
      <c r="K376" s="42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7" t="str">
        <f t="shared" si="30"/>
        <v/>
      </c>
      <c r="M376" s="29" t="str">
        <f t="shared" si="23"/>
        <v/>
      </c>
      <c r="N376" s="6"/>
      <c r="O376" s="25">
        <v>49369</v>
      </c>
      <c r="P376" s="40" t="str">
        <f t="shared" si="24"/>
        <v/>
      </c>
      <c r="Q376" s="40" t="str">
        <f t="shared" si="25"/>
        <v/>
      </c>
      <c r="R376" s="40" t="str">
        <f t="shared" si="26"/>
        <v/>
      </c>
      <c r="S376" s="40" t="str">
        <f t="shared" si="27"/>
        <v/>
      </c>
      <c r="T376" s="43" t="str">
        <f t="shared" si="28"/>
        <v/>
      </c>
      <c r="U376" s="40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4" t="str" cm="1">
        <f t="array" ref="G377">IF(G618="","",
G618*LOOKUP($F377,_xlfn._xlws.FILTER($F$454:$F$463,G$454:G$463&lt;&gt;""),_xlfn._xlws.FILTER(G$454:G$463,G$454:G$463&lt;&gt;"")))</f>
        <v/>
      </c>
      <c r="H377" s="34" t="str" cm="1">
        <f t="array" ref="H377">IF(H618="","",
H618*LOOKUP($F377,_xlfn._xlws.FILTER($F$454:$F$463,H$454:H$463&lt;&gt;""),_xlfn._xlws.FILTER(H$454:H$463,H$454:H$463&lt;&gt;"")))</f>
        <v/>
      </c>
      <c r="I377" s="34" t="str" cm="1">
        <f t="array" ref="I377">IF(I618="","",
I618*LOOKUP($F377,_xlfn._xlws.FILTER($F$454:$F$463,I$454:I$463&lt;&gt;""),_xlfn._xlws.FILTER(I$454:I$463,I$454:I$463&lt;&gt;"")))</f>
        <v/>
      </c>
      <c r="J377" s="41" t="str">
        <f t="shared" si="29"/>
        <v/>
      </c>
      <c r="K377" s="42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7" t="str">
        <f t="shared" si="30"/>
        <v/>
      </c>
      <c r="M377" s="29" t="str">
        <f t="shared" si="23"/>
        <v/>
      </c>
      <c r="N377" s="6"/>
      <c r="O377" s="25">
        <v>49400</v>
      </c>
      <c r="P377" s="40" t="str">
        <f t="shared" si="24"/>
        <v/>
      </c>
      <c r="Q377" s="40" t="str">
        <f t="shared" si="25"/>
        <v/>
      </c>
      <c r="R377" s="40" t="str">
        <f t="shared" si="26"/>
        <v/>
      </c>
      <c r="S377" s="40" t="str">
        <f t="shared" si="27"/>
        <v/>
      </c>
      <c r="T377" s="43" t="str">
        <f t="shared" si="28"/>
        <v/>
      </c>
      <c r="U377" s="40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4" t="str" cm="1">
        <f t="array" ref="G378">IF(G619="","",
G619*LOOKUP($F378,_xlfn._xlws.FILTER($F$454:$F$463,G$454:G$463&lt;&gt;""),_xlfn._xlws.FILTER(G$454:G$463,G$454:G$463&lt;&gt;"")))</f>
        <v/>
      </c>
      <c r="H378" s="34" t="str" cm="1">
        <f t="array" ref="H378">IF(H619="","",
H619*LOOKUP($F378,_xlfn._xlws.FILTER($F$454:$F$463,H$454:H$463&lt;&gt;""),_xlfn._xlws.FILTER(H$454:H$463,H$454:H$463&lt;&gt;"")))</f>
        <v/>
      </c>
      <c r="I378" s="34" t="str" cm="1">
        <f t="array" ref="I378">IF(I619="","",
I619*LOOKUP($F378,_xlfn._xlws.FILTER($F$454:$F$463,I$454:I$463&lt;&gt;""),_xlfn._xlws.FILTER(I$454:I$463,I$454:I$463&lt;&gt;"")))</f>
        <v/>
      </c>
      <c r="J378" s="41" t="str">
        <f t="shared" si="29"/>
        <v/>
      </c>
      <c r="K378" s="42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7" t="str">
        <f t="shared" si="30"/>
        <v/>
      </c>
      <c r="M378" s="29" t="str">
        <f t="shared" si="23"/>
        <v/>
      </c>
      <c r="N378" s="6"/>
      <c r="O378" s="25">
        <v>49430</v>
      </c>
      <c r="P378" s="40" t="str">
        <f t="shared" si="24"/>
        <v/>
      </c>
      <c r="Q378" s="40" t="str">
        <f t="shared" si="25"/>
        <v/>
      </c>
      <c r="R378" s="40" t="str">
        <f t="shared" si="26"/>
        <v/>
      </c>
      <c r="S378" s="40" t="str">
        <f t="shared" si="27"/>
        <v/>
      </c>
      <c r="T378" s="43" t="str">
        <f t="shared" si="28"/>
        <v/>
      </c>
      <c r="U378" s="40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4" t="str" cm="1">
        <f t="array" ref="G379">IF(G620="","",
G620*LOOKUP($F379,_xlfn._xlws.FILTER($F$454:$F$463,G$454:G$463&lt;&gt;""),_xlfn._xlws.FILTER(G$454:G$463,G$454:G$463&lt;&gt;"")))</f>
        <v/>
      </c>
      <c r="H379" s="34" t="str" cm="1">
        <f t="array" ref="H379">IF(H620="","",
H620*LOOKUP($F379,_xlfn._xlws.FILTER($F$454:$F$463,H$454:H$463&lt;&gt;""),_xlfn._xlws.FILTER(H$454:H$463,H$454:H$463&lt;&gt;"")))</f>
        <v/>
      </c>
      <c r="I379" s="34" t="str" cm="1">
        <f t="array" ref="I379">IF(I620="","",
I620*LOOKUP($F379,_xlfn._xlws.FILTER($F$454:$F$463,I$454:I$463&lt;&gt;""),_xlfn._xlws.FILTER(I$454:I$463,I$454:I$463&lt;&gt;"")))</f>
        <v/>
      </c>
      <c r="J379" s="41" t="str">
        <f t="shared" si="29"/>
        <v/>
      </c>
      <c r="K379" s="42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7" t="str">
        <f t="shared" si="30"/>
        <v/>
      </c>
      <c r="M379" s="29" t="str">
        <f t="shared" si="23"/>
        <v/>
      </c>
      <c r="N379" s="6"/>
      <c r="O379" s="25">
        <v>49461</v>
      </c>
      <c r="P379" s="40" t="str">
        <f t="shared" si="24"/>
        <v/>
      </c>
      <c r="Q379" s="40" t="str">
        <f t="shared" si="25"/>
        <v/>
      </c>
      <c r="R379" s="40" t="str">
        <f t="shared" si="26"/>
        <v/>
      </c>
      <c r="S379" s="40" t="str">
        <f t="shared" si="27"/>
        <v/>
      </c>
      <c r="T379" s="43" t="str">
        <f t="shared" si="28"/>
        <v/>
      </c>
      <c r="U379" s="40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4" t="str" cm="1">
        <f t="array" ref="G380">IF(G621="","",
G621*LOOKUP($F380,_xlfn._xlws.FILTER($F$454:$F$463,G$454:G$463&lt;&gt;""),_xlfn._xlws.FILTER(G$454:G$463,G$454:G$463&lt;&gt;"")))</f>
        <v/>
      </c>
      <c r="H380" s="34" t="str" cm="1">
        <f t="array" ref="H380">IF(H621="","",
H621*LOOKUP($F380,_xlfn._xlws.FILTER($F$454:$F$463,H$454:H$463&lt;&gt;""),_xlfn._xlws.FILTER(H$454:H$463,H$454:H$463&lt;&gt;"")))</f>
        <v/>
      </c>
      <c r="I380" s="34" t="str" cm="1">
        <f t="array" ref="I380">IF(I621="","",
I621*LOOKUP($F380,_xlfn._xlws.FILTER($F$454:$F$463,I$454:I$463&lt;&gt;""),_xlfn._xlws.FILTER(I$454:I$463,I$454:I$463&lt;&gt;"")))</f>
        <v/>
      </c>
      <c r="J380" s="41" t="str">
        <f t="shared" si="29"/>
        <v/>
      </c>
      <c r="K380" s="42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7" t="str">
        <f t="shared" si="30"/>
        <v/>
      </c>
      <c r="M380" s="29" t="str">
        <f t="shared" si="23"/>
        <v/>
      </c>
      <c r="N380" s="6"/>
      <c r="O380" s="25">
        <v>49491</v>
      </c>
      <c r="P380" s="40" t="str">
        <f t="shared" si="24"/>
        <v/>
      </c>
      <c r="Q380" s="40" t="str">
        <f t="shared" si="25"/>
        <v/>
      </c>
      <c r="R380" s="40" t="str">
        <f t="shared" si="26"/>
        <v/>
      </c>
      <c r="S380" s="40" t="str">
        <f t="shared" si="27"/>
        <v/>
      </c>
      <c r="T380" s="43" t="str">
        <f t="shared" si="28"/>
        <v/>
      </c>
      <c r="U380" s="40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4" t="str" cm="1">
        <f t="array" ref="G381">IF(G622="","",
G622*LOOKUP($F381,_xlfn._xlws.FILTER($F$454:$F$463,G$454:G$463&lt;&gt;""),_xlfn._xlws.FILTER(G$454:G$463,G$454:G$463&lt;&gt;"")))</f>
        <v/>
      </c>
      <c r="H381" s="34" t="str" cm="1">
        <f t="array" ref="H381">IF(H622="","",
H622*LOOKUP($F381,_xlfn._xlws.FILTER($F$454:$F$463,H$454:H$463&lt;&gt;""),_xlfn._xlws.FILTER(H$454:H$463,H$454:H$463&lt;&gt;"")))</f>
        <v/>
      </c>
      <c r="I381" s="34" t="str" cm="1">
        <f t="array" ref="I381">IF(I622="","",
I622*LOOKUP($F381,_xlfn._xlws.FILTER($F$454:$F$463,I$454:I$463&lt;&gt;""),_xlfn._xlws.FILTER(I$454:I$463,I$454:I$463&lt;&gt;"")))</f>
        <v/>
      </c>
      <c r="J381" s="41" t="str">
        <f t="shared" si="29"/>
        <v/>
      </c>
      <c r="K381" s="42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7" t="str">
        <f t="shared" si="30"/>
        <v/>
      </c>
      <c r="M381" s="29" t="str">
        <f t="shared" si="23"/>
        <v/>
      </c>
      <c r="N381" s="6"/>
      <c r="O381" s="25">
        <v>49522</v>
      </c>
      <c r="P381" s="40" t="str">
        <f t="shared" si="24"/>
        <v/>
      </c>
      <c r="Q381" s="40" t="str">
        <f t="shared" si="25"/>
        <v/>
      </c>
      <c r="R381" s="40" t="str">
        <f t="shared" si="26"/>
        <v/>
      </c>
      <c r="S381" s="40" t="str">
        <f t="shared" si="27"/>
        <v/>
      </c>
      <c r="T381" s="43" t="str">
        <f t="shared" si="28"/>
        <v/>
      </c>
      <c r="U381" s="40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4" t="str" cm="1">
        <f t="array" ref="G382">IF(G623="","",
G623*LOOKUP($F382,_xlfn._xlws.FILTER($F$454:$F$463,G$454:G$463&lt;&gt;""),_xlfn._xlws.FILTER(G$454:G$463,G$454:G$463&lt;&gt;"")))</f>
        <v/>
      </c>
      <c r="H382" s="34" t="str" cm="1">
        <f t="array" ref="H382">IF(H623="","",
H623*LOOKUP($F382,_xlfn._xlws.FILTER($F$454:$F$463,H$454:H$463&lt;&gt;""),_xlfn._xlws.FILTER(H$454:H$463,H$454:H$463&lt;&gt;"")))</f>
        <v/>
      </c>
      <c r="I382" s="34" t="str" cm="1">
        <f t="array" ref="I382">IF(I623="","",
I623*LOOKUP($F382,_xlfn._xlws.FILTER($F$454:$F$463,I$454:I$463&lt;&gt;""),_xlfn._xlws.FILTER(I$454:I$463,I$454:I$463&lt;&gt;"")))</f>
        <v/>
      </c>
      <c r="J382" s="41" t="str">
        <f t="shared" si="29"/>
        <v/>
      </c>
      <c r="K382" s="42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7" t="str">
        <f t="shared" si="30"/>
        <v/>
      </c>
      <c r="M382" s="29" t="str">
        <f t="shared" si="23"/>
        <v/>
      </c>
      <c r="N382" s="6"/>
      <c r="O382" s="25">
        <v>49553</v>
      </c>
      <c r="P382" s="40" t="str">
        <f t="shared" si="24"/>
        <v/>
      </c>
      <c r="Q382" s="40" t="str">
        <f t="shared" si="25"/>
        <v/>
      </c>
      <c r="R382" s="40" t="str">
        <f t="shared" si="26"/>
        <v/>
      </c>
      <c r="S382" s="40" t="str">
        <f t="shared" si="27"/>
        <v/>
      </c>
      <c r="T382" s="43" t="str">
        <f t="shared" si="28"/>
        <v/>
      </c>
      <c r="U382" s="40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4" t="str" cm="1">
        <f t="array" ref="G383">IF(G624="","",
G624*LOOKUP($F383,_xlfn._xlws.FILTER($F$454:$F$463,G$454:G$463&lt;&gt;""),_xlfn._xlws.FILTER(G$454:G$463,G$454:G$463&lt;&gt;"")))</f>
        <v/>
      </c>
      <c r="H383" s="34" t="str" cm="1">
        <f t="array" ref="H383">IF(H624="","",
H624*LOOKUP($F383,_xlfn._xlws.FILTER($F$454:$F$463,H$454:H$463&lt;&gt;""),_xlfn._xlws.FILTER(H$454:H$463,H$454:H$463&lt;&gt;"")))</f>
        <v/>
      </c>
      <c r="I383" s="34" t="str" cm="1">
        <f t="array" ref="I383">IF(I624="","",
I624*LOOKUP($F383,_xlfn._xlws.FILTER($F$454:$F$463,I$454:I$463&lt;&gt;""),_xlfn._xlws.FILTER(I$454:I$463,I$454:I$463&lt;&gt;"")))</f>
        <v/>
      </c>
      <c r="J383" s="41" t="str">
        <f t="shared" si="29"/>
        <v/>
      </c>
      <c r="K383" s="42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7" t="str">
        <f t="shared" si="30"/>
        <v/>
      </c>
      <c r="M383" s="29" t="str">
        <f t="shared" si="23"/>
        <v/>
      </c>
      <c r="N383" s="6"/>
      <c r="O383" s="25">
        <v>49583</v>
      </c>
      <c r="P383" s="40" t="str">
        <f t="shared" si="24"/>
        <v/>
      </c>
      <c r="Q383" s="40" t="str">
        <f t="shared" si="25"/>
        <v/>
      </c>
      <c r="R383" s="40" t="str">
        <f t="shared" si="26"/>
        <v/>
      </c>
      <c r="S383" s="40" t="str">
        <f t="shared" si="27"/>
        <v/>
      </c>
      <c r="T383" s="43" t="str">
        <f t="shared" si="28"/>
        <v/>
      </c>
      <c r="U383" s="40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4" t="str" cm="1">
        <f t="array" ref="G384">IF(G625="","",
G625*LOOKUP($F384,_xlfn._xlws.FILTER($F$454:$F$463,G$454:G$463&lt;&gt;""),_xlfn._xlws.FILTER(G$454:G$463,G$454:G$463&lt;&gt;"")))</f>
        <v/>
      </c>
      <c r="H384" s="34" t="str" cm="1">
        <f t="array" ref="H384">IF(H625="","",
H625*LOOKUP($F384,_xlfn._xlws.FILTER($F$454:$F$463,H$454:H$463&lt;&gt;""),_xlfn._xlws.FILTER(H$454:H$463,H$454:H$463&lt;&gt;"")))</f>
        <v/>
      </c>
      <c r="I384" s="34" t="str" cm="1">
        <f t="array" ref="I384">IF(I625="","",
I625*LOOKUP($F384,_xlfn._xlws.FILTER($F$454:$F$463,I$454:I$463&lt;&gt;""),_xlfn._xlws.FILTER(I$454:I$463,I$454:I$463&lt;&gt;"")))</f>
        <v/>
      </c>
      <c r="J384" s="41" t="str">
        <f t="shared" si="29"/>
        <v/>
      </c>
      <c r="K384" s="42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7" t="str">
        <f t="shared" si="30"/>
        <v/>
      </c>
      <c r="M384" s="29" t="str">
        <f t="shared" si="23"/>
        <v/>
      </c>
      <c r="N384" s="6"/>
      <c r="O384" s="25">
        <v>49614</v>
      </c>
      <c r="P384" s="40" t="str">
        <f t="shared" si="24"/>
        <v/>
      </c>
      <c r="Q384" s="40" t="str">
        <f t="shared" si="25"/>
        <v/>
      </c>
      <c r="R384" s="40" t="str">
        <f t="shared" si="26"/>
        <v/>
      </c>
      <c r="S384" s="40" t="str">
        <f t="shared" si="27"/>
        <v/>
      </c>
      <c r="T384" s="43" t="str">
        <f t="shared" si="28"/>
        <v/>
      </c>
      <c r="U384" s="40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4" t="str" cm="1">
        <f t="array" ref="G385">IF(G626="","",
G626*LOOKUP($F385,_xlfn._xlws.FILTER($F$454:$F$463,G$454:G$463&lt;&gt;""),_xlfn._xlws.FILTER(G$454:G$463,G$454:G$463&lt;&gt;"")))</f>
        <v/>
      </c>
      <c r="H385" s="34" t="str" cm="1">
        <f t="array" ref="H385">IF(H626="","",
H626*LOOKUP($F385,_xlfn._xlws.FILTER($F$454:$F$463,H$454:H$463&lt;&gt;""),_xlfn._xlws.FILTER(H$454:H$463,H$454:H$463&lt;&gt;"")))</f>
        <v/>
      </c>
      <c r="I385" s="34" t="str" cm="1">
        <f t="array" ref="I385">IF(I626="","",
I626*LOOKUP($F385,_xlfn._xlws.FILTER($F$454:$F$463,I$454:I$463&lt;&gt;""),_xlfn._xlws.FILTER(I$454:I$463,I$454:I$463&lt;&gt;"")))</f>
        <v/>
      </c>
      <c r="J385" s="41" t="str">
        <f t="shared" si="29"/>
        <v/>
      </c>
      <c r="K385" s="42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7" t="str">
        <f t="shared" si="30"/>
        <v/>
      </c>
      <c r="M385" s="29" t="str">
        <f t="shared" si="23"/>
        <v/>
      </c>
      <c r="N385" s="6"/>
      <c r="O385" s="25">
        <v>49644</v>
      </c>
      <c r="P385" s="40" t="str">
        <f t="shared" si="24"/>
        <v/>
      </c>
      <c r="Q385" s="40" t="str">
        <f t="shared" si="25"/>
        <v/>
      </c>
      <c r="R385" s="40" t="str">
        <f t="shared" si="26"/>
        <v/>
      </c>
      <c r="S385" s="40" t="str">
        <f t="shared" si="27"/>
        <v/>
      </c>
      <c r="T385" s="43" t="str">
        <f t="shared" si="28"/>
        <v/>
      </c>
      <c r="U385" s="40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4" t="str" cm="1">
        <f t="array" ref="G386">IF(G627="","",
G627*LOOKUP($F386,_xlfn._xlws.FILTER($F$454:$F$463,G$454:G$463&lt;&gt;""),_xlfn._xlws.FILTER(G$454:G$463,G$454:G$463&lt;&gt;"")))</f>
        <v/>
      </c>
      <c r="H386" s="34" t="str" cm="1">
        <f t="array" ref="H386">IF(H627="","",
H627*LOOKUP($F386,_xlfn._xlws.FILTER($F$454:$F$463,H$454:H$463&lt;&gt;""),_xlfn._xlws.FILTER(H$454:H$463,H$454:H$463&lt;&gt;"")))</f>
        <v/>
      </c>
      <c r="I386" s="34" t="str" cm="1">
        <f t="array" ref="I386">IF(I627="","",
I627*LOOKUP($F386,_xlfn._xlws.FILTER($F$454:$F$463,I$454:I$463&lt;&gt;""),_xlfn._xlws.FILTER(I$454:I$463,I$454:I$463&lt;&gt;"")))</f>
        <v/>
      </c>
      <c r="J386" s="41" t="str">
        <f t="shared" si="29"/>
        <v/>
      </c>
      <c r="K386" s="42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7" t="str">
        <f t="shared" si="30"/>
        <v/>
      </c>
      <c r="M386" s="29" t="str">
        <f t="shared" si="23"/>
        <v/>
      </c>
      <c r="N386" s="6"/>
      <c r="O386" s="25">
        <v>49675</v>
      </c>
      <c r="P386" s="40" t="str">
        <f t="shared" si="24"/>
        <v/>
      </c>
      <c r="Q386" s="40" t="str">
        <f t="shared" si="25"/>
        <v/>
      </c>
      <c r="R386" s="40" t="str">
        <f t="shared" si="26"/>
        <v/>
      </c>
      <c r="S386" s="40" t="str">
        <f t="shared" si="27"/>
        <v/>
      </c>
      <c r="T386" s="43" t="str">
        <f t="shared" si="28"/>
        <v/>
      </c>
      <c r="U386" s="40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4" t="str" cm="1">
        <f t="array" ref="G387">IF(G628="","",
G628*LOOKUP($F387,_xlfn._xlws.FILTER($F$454:$F$463,G$454:G$463&lt;&gt;""),_xlfn._xlws.FILTER(G$454:G$463,G$454:G$463&lt;&gt;"")))</f>
        <v/>
      </c>
      <c r="H387" s="34" t="str" cm="1">
        <f t="array" ref="H387">IF(H628="","",
H628*LOOKUP($F387,_xlfn._xlws.FILTER($F$454:$F$463,H$454:H$463&lt;&gt;""),_xlfn._xlws.FILTER(H$454:H$463,H$454:H$463&lt;&gt;"")))</f>
        <v/>
      </c>
      <c r="I387" s="34" t="str" cm="1">
        <f t="array" ref="I387">IF(I628="","",
I628*LOOKUP($F387,_xlfn._xlws.FILTER($F$454:$F$463,I$454:I$463&lt;&gt;""),_xlfn._xlws.FILTER(I$454:I$463,I$454:I$463&lt;&gt;"")))</f>
        <v/>
      </c>
      <c r="J387" s="41" t="str">
        <f t="shared" si="29"/>
        <v/>
      </c>
      <c r="K387" s="42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7" t="str">
        <f t="shared" si="30"/>
        <v/>
      </c>
      <c r="M387" s="29" t="str">
        <f t="shared" si="23"/>
        <v/>
      </c>
      <c r="N387" s="6"/>
      <c r="O387" s="25">
        <v>49706</v>
      </c>
      <c r="P387" s="40" t="str">
        <f t="shared" si="24"/>
        <v/>
      </c>
      <c r="Q387" s="40" t="str">
        <f t="shared" si="25"/>
        <v/>
      </c>
      <c r="R387" s="40" t="str">
        <f t="shared" si="26"/>
        <v/>
      </c>
      <c r="S387" s="40" t="str">
        <f t="shared" si="27"/>
        <v/>
      </c>
      <c r="T387" s="43" t="str">
        <f t="shared" si="28"/>
        <v/>
      </c>
      <c r="U387" s="40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4" t="str" cm="1">
        <f t="array" ref="G388">IF(G629="","",
G629*LOOKUP($F388,_xlfn._xlws.FILTER($F$454:$F$463,G$454:G$463&lt;&gt;""),_xlfn._xlws.FILTER(G$454:G$463,G$454:G$463&lt;&gt;"")))</f>
        <v/>
      </c>
      <c r="H388" s="34" t="str" cm="1">
        <f t="array" ref="H388">IF(H629="","",
H629*LOOKUP($F388,_xlfn._xlws.FILTER($F$454:$F$463,H$454:H$463&lt;&gt;""),_xlfn._xlws.FILTER(H$454:H$463,H$454:H$463&lt;&gt;"")))</f>
        <v/>
      </c>
      <c r="I388" s="34" t="str" cm="1">
        <f t="array" ref="I388">IF(I629="","",
I629*LOOKUP($F388,_xlfn._xlws.FILTER($F$454:$F$463,I$454:I$463&lt;&gt;""),_xlfn._xlws.FILTER(I$454:I$463,I$454:I$463&lt;&gt;"")))</f>
        <v/>
      </c>
      <c r="J388" s="41" t="str">
        <f t="shared" si="29"/>
        <v/>
      </c>
      <c r="K388" s="42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7" t="str">
        <f t="shared" si="30"/>
        <v/>
      </c>
      <c r="M388" s="29" t="str">
        <f t="shared" si="23"/>
        <v/>
      </c>
      <c r="N388" s="6"/>
      <c r="O388" s="25">
        <v>49735</v>
      </c>
      <c r="P388" s="40" t="str">
        <f t="shared" si="24"/>
        <v/>
      </c>
      <c r="Q388" s="40" t="str">
        <f t="shared" si="25"/>
        <v/>
      </c>
      <c r="R388" s="40" t="str">
        <f t="shared" si="26"/>
        <v/>
      </c>
      <c r="S388" s="40" t="str">
        <f t="shared" si="27"/>
        <v/>
      </c>
      <c r="T388" s="43" t="str">
        <f t="shared" si="28"/>
        <v/>
      </c>
      <c r="U388" s="40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4" t="str" cm="1">
        <f t="array" ref="G389">IF(G630="","",
G630*LOOKUP($F389,_xlfn._xlws.FILTER($F$454:$F$463,G$454:G$463&lt;&gt;""),_xlfn._xlws.FILTER(G$454:G$463,G$454:G$463&lt;&gt;"")))</f>
        <v/>
      </c>
      <c r="H389" s="34" t="str" cm="1">
        <f t="array" ref="H389">IF(H630="","",
H630*LOOKUP($F389,_xlfn._xlws.FILTER($F$454:$F$463,H$454:H$463&lt;&gt;""),_xlfn._xlws.FILTER(H$454:H$463,H$454:H$463&lt;&gt;"")))</f>
        <v/>
      </c>
      <c r="I389" s="34" t="str" cm="1">
        <f t="array" ref="I389">IF(I630="","",
I630*LOOKUP($F389,_xlfn._xlws.FILTER($F$454:$F$463,I$454:I$463&lt;&gt;""),_xlfn._xlws.FILTER(I$454:I$463,I$454:I$463&lt;&gt;"")))</f>
        <v/>
      </c>
      <c r="J389" s="41" t="str">
        <f t="shared" si="29"/>
        <v/>
      </c>
      <c r="K389" s="42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7" t="str">
        <f t="shared" si="30"/>
        <v/>
      </c>
      <c r="M389" s="29" t="str">
        <f t="shared" si="23"/>
        <v/>
      </c>
      <c r="N389" s="6"/>
      <c r="O389" s="25">
        <v>49766</v>
      </c>
      <c r="P389" s="40" t="str">
        <f t="shared" si="24"/>
        <v/>
      </c>
      <c r="Q389" s="40" t="str">
        <f t="shared" si="25"/>
        <v/>
      </c>
      <c r="R389" s="40" t="str">
        <f t="shared" si="26"/>
        <v/>
      </c>
      <c r="S389" s="40" t="str">
        <f t="shared" si="27"/>
        <v/>
      </c>
      <c r="T389" s="43" t="str">
        <f t="shared" si="28"/>
        <v/>
      </c>
      <c r="U389" s="40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4" t="str" cm="1">
        <f t="array" ref="G390">IF(G631="","",
G631*LOOKUP($F390,_xlfn._xlws.FILTER($F$454:$F$463,G$454:G$463&lt;&gt;""),_xlfn._xlws.FILTER(G$454:G$463,G$454:G$463&lt;&gt;"")))</f>
        <v/>
      </c>
      <c r="H390" s="34" t="str" cm="1">
        <f t="array" ref="H390">IF(H631="","",
H631*LOOKUP($F390,_xlfn._xlws.FILTER($F$454:$F$463,H$454:H$463&lt;&gt;""),_xlfn._xlws.FILTER(H$454:H$463,H$454:H$463&lt;&gt;"")))</f>
        <v/>
      </c>
      <c r="I390" s="34" t="str" cm="1">
        <f t="array" ref="I390">IF(I631="","",
I631*LOOKUP($F390,_xlfn._xlws.FILTER($F$454:$F$463,I$454:I$463&lt;&gt;""),_xlfn._xlws.FILTER(I$454:I$463,I$454:I$463&lt;&gt;"")))</f>
        <v/>
      </c>
      <c r="J390" s="41" t="str">
        <f t="shared" si="29"/>
        <v/>
      </c>
      <c r="K390" s="42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7" t="str">
        <f t="shared" si="30"/>
        <v/>
      </c>
      <c r="M390" s="29" t="str">
        <f t="shared" si="23"/>
        <v/>
      </c>
      <c r="N390" s="6"/>
      <c r="O390" s="25">
        <v>49796</v>
      </c>
      <c r="P390" s="40" t="str">
        <f t="shared" si="24"/>
        <v/>
      </c>
      <c r="Q390" s="40" t="str">
        <f t="shared" si="25"/>
        <v/>
      </c>
      <c r="R390" s="40" t="str">
        <f t="shared" si="26"/>
        <v/>
      </c>
      <c r="S390" s="40" t="str">
        <f t="shared" si="27"/>
        <v/>
      </c>
      <c r="T390" s="43" t="str">
        <f t="shared" si="28"/>
        <v/>
      </c>
      <c r="U390" s="40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4" t="str" cm="1">
        <f t="array" ref="G391">IF(G632="","",
G632*LOOKUP($F391,_xlfn._xlws.FILTER($F$454:$F$463,G$454:G$463&lt;&gt;""),_xlfn._xlws.FILTER(G$454:G$463,G$454:G$463&lt;&gt;"")))</f>
        <v/>
      </c>
      <c r="H391" s="34" t="str" cm="1">
        <f t="array" ref="H391">IF(H632="","",
H632*LOOKUP($F391,_xlfn._xlws.FILTER($F$454:$F$463,H$454:H$463&lt;&gt;""),_xlfn._xlws.FILTER(H$454:H$463,H$454:H$463&lt;&gt;"")))</f>
        <v/>
      </c>
      <c r="I391" s="34" t="str" cm="1">
        <f t="array" ref="I391">IF(I632="","",
I632*LOOKUP($F391,_xlfn._xlws.FILTER($F$454:$F$463,I$454:I$463&lt;&gt;""),_xlfn._xlws.FILTER(I$454:I$463,I$454:I$463&lt;&gt;"")))</f>
        <v/>
      </c>
      <c r="J391" s="41" t="str">
        <f t="shared" si="29"/>
        <v/>
      </c>
      <c r="K391" s="42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7" t="str">
        <f t="shared" si="30"/>
        <v/>
      </c>
      <c r="M391" s="29" t="str">
        <f t="shared" si="23"/>
        <v/>
      </c>
      <c r="N391" s="6"/>
      <c r="O391" s="25">
        <v>49827</v>
      </c>
      <c r="P391" s="40" t="str">
        <f t="shared" si="24"/>
        <v/>
      </c>
      <c r="Q391" s="40" t="str">
        <f t="shared" si="25"/>
        <v/>
      </c>
      <c r="R391" s="40" t="str">
        <f t="shared" si="26"/>
        <v/>
      </c>
      <c r="S391" s="40" t="str">
        <f t="shared" si="27"/>
        <v/>
      </c>
      <c r="T391" s="43" t="str">
        <f t="shared" si="28"/>
        <v/>
      </c>
      <c r="U391" s="40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4" t="str" cm="1">
        <f t="array" ref="G392">IF(G633="","",
G633*LOOKUP($F392,_xlfn._xlws.FILTER($F$454:$F$463,G$454:G$463&lt;&gt;""),_xlfn._xlws.FILTER(G$454:G$463,G$454:G$463&lt;&gt;"")))</f>
        <v/>
      </c>
      <c r="H392" s="34" t="str" cm="1">
        <f t="array" ref="H392">IF(H633="","",
H633*LOOKUP($F392,_xlfn._xlws.FILTER($F$454:$F$463,H$454:H$463&lt;&gt;""),_xlfn._xlws.FILTER(H$454:H$463,H$454:H$463&lt;&gt;"")))</f>
        <v/>
      </c>
      <c r="I392" s="34" t="str" cm="1">
        <f t="array" ref="I392">IF(I633="","",
I633*LOOKUP($F392,_xlfn._xlws.FILTER($F$454:$F$463,I$454:I$463&lt;&gt;""),_xlfn._xlws.FILTER(I$454:I$463,I$454:I$463&lt;&gt;"")))</f>
        <v/>
      </c>
      <c r="J392" s="41" t="str">
        <f t="shared" si="29"/>
        <v/>
      </c>
      <c r="K392" s="42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7" t="str">
        <f t="shared" si="30"/>
        <v/>
      </c>
      <c r="M392" s="29" t="str">
        <f t="shared" si="23"/>
        <v/>
      </c>
      <c r="N392" s="6"/>
      <c r="O392" s="25">
        <v>49857</v>
      </c>
      <c r="P392" s="40" t="str">
        <f t="shared" si="24"/>
        <v/>
      </c>
      <c r="Q392" s="40" t="str">
        <f t="shared" si="25"/>
        <v/>
      </c>
      <c r="R392" s="40" t="str">
        <f t="shared" si="26"/>
        <v/>
      </c>
      <c r="S392" s="40" t="str">
        <f t="shared" si="27"/>
        <v/>
      </c>
      <c r="T392" s="43" t="str">
        <f t="shared" si="28"/>
        <v/>
      </c>
      <c r="U392" s="40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4" t="str" cm="1">
        <f t="array" ref="G393">IF(G634="","",
G634*LOOKUP($F393,_xlfn._xlws.FILTER($F$454:$F$463,G$454:G$463&lt;&gt;""),_xlfn._xlws.FILTER(G$454:G$463,G$454:G$463&lt;&gt;"")))</f>
        <v/>
      </c>
      <c r="H393" s="34" t="str" cm="1">
        <f t="array" ref="H393">IF(H634="","",
H634*LOOKUP($F393,_xlfn._xlws.FILTER($F$454:$F$463,H$454:H$463&lt;&gt;""),_xlfn._xlws.FILTER(H$454:H$463,H$454:H$463&lt;&gt;"")))</f>
        <v/>
      </c>
      <c r="I393" s="34" t="str" cm="1">
        <f t="array" ref="I393">IF(I634="","",
I634*LOOKUP($F393,_xlfn._xlws.FILTER($F$454:$F$463,I$454:I$463&lt;&gt;""),_xlfn._xlws.FILTER(I$454:I$463,I$454:I$463&lt;&gt;"")))</f>
        <v/>
      </c>
      <c r="J393" s="41" t="str">
        <f t="shared" si="29"/>
        <v/>
      </c>
      <c r="K393" s="42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7" t="str">
        <f t="shared" si="30"/>
        <v/>
      </c>
      <c r="M393" s="29" t="str">
        <f t="shared" si="23"/>
        <v/>
      </c>
      <c r="N393" s="6"/>
      <c r="O393" s="25">
        <v>49888</v>
      </c>
      <c r="P393" s="40" t="str">
        <f t="shared" si="24"/>
        <v/>
      </c>
      <c r="Q393" s="40" t="str">
        <f t="shared" si="25"/>
        <v/>
      </c>
      <c r="R393" s="40" t="str">
        <f t="shared" si="26"/>
        <v/>
      </c>
      <c r="S393" s="40" t="str">
        <f t="shared" si="27"/>
        <v/>
      </c>
      <c r="T393" s="43" t="str">
        <f t="shared" si="28"/>
        <v/>
      </c>
      <c r="U393" s="40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4" t="str" cm="1">
        <f t="array" ref="G394">IF(G635="","",
G635*LOOKUP($F394,_xlfn._xlws.FILTER($F$454:$F$463,G$454:G$463&lt;&gt;""),_xlfn._xlws.FILTER(G$454:G$463,G$454:G$463&lt;&gt;"")))</f>
        <v/>
      </c>
      <c r="H394" s="34" t="str" cm="1">
        <f t="array" ref="H394">IF(H635="","",
H635*LOOKUP($F394,_xlfn._xlws.FILTER($F$454:$F$463,H$454:H$463&lt;&gt;""),_xlfn._xlws.FILTER(H$454:H$463,H$454:H$463&lt;&gt;"")))</f>
        <v/>
      </c>
      <c r="I394" s="34" t="str" cm="1">
        <f t="array" ref="I394">IF(I635="","",
I635*LOOKUP($F394,_xlfn._xlws.FILTER($F$454:$F$463,I$454:I$463&lt;&gt;""),_xlfn._xlws.FILTER(I$454:I$463,I$454:I$463&lt;&gt;"")))</f>
        <v/>
      </c>
      <c r="J394" s="41" t="str">
        <f t="shared" si="29"/>
        <v/>
      </c>
      <c r="K394" s="42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7" t="str">
        <f t="shared" si="30"/>
        <v/>
      </c>
      <c r="M394" s="29" t="str">
        <f t="shared" si="23"/>
        <v/>
      </c>
      <c r="N394" s="6"/>
      <c r="O394" s="25">
        <v>49919</v>
      </c>
      <c r="P394" s="40" t="str">
        <f t="shared" si="24"/>
        <v/>
      </c>
      <c r="Q394" s="40" t="str">
        <f t="shared" si="25"/>
        <v/>
      </c>
      <c r="R394" s="40" t="str">
        <f t="shared" si="26"/>
        <v/>
      </c>
      <c r="S394" s="40" t="str">
        <f t="shared" si="27"/>
        <v/>
      </c>
      <c r="T394" s="43" t="str">
        <f t="shared" si="28"/>
        <v/>
      </c>
      <c r="U394" s="40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4" t="str" cm="1">
        <f t="array" ref="G395">IF(G636="","",
G636*LOOKUP($F395,_xlfn._xlws.FILTER($F$454:$F$463,G$454:G$463&lt;&gt;""),_xlfn._xlws.FILTER(G$454:G$463,G$454:G$463&lt;&gt;"")))</f>
        <v/>
      </c>
      <c r="H395" s="34" t="str" cm="1">
        <f t="array" ref="H395">IF(H636="","",
H636*LOOKUP($F395,_xlfn._xlws.FILTER($F$454:$F$463,H$454:H$463&lt;&gt;""),_xlfn._xlws.FILTER(H$454:H$463,H$454:H$463&lt;&gt;"")))</f>
        <v/>
      </c>
      <c r="I395" s="34" t="str" cm="1">
        <f t="array" ref="I395">IF(I636="","",
I636*LOOKUP($F395,_xlfn._xlws.FILTER($F$454:$F$463,I$454:I$463&lt;&gt;""),_xlfn._xlws.FILTER(I$454:I$463,I$454:I$463&lt;&gt;"")))</f>
        <v/>
      </c>
      <c r="J395" s="41" t="str">
        <f t="shared" si="29"/>
        <v/>
      </c>
      <c r="K395" s="42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7" t="str">
        <f t="shared" si="30"/>
        <v/>
      </c>
      <c r="M395" s="29" t="str">
        <f t="shared" si="23"/>
        <v/>
      </c>
      <c r="N395" s="6"/>
      <c r="O395" s="25">
        <v>49949</v>
      </c>
      <c r="P395" s="40" t="str">
        <f t="shared" si="24"/>
        <v/>
      </c>
      <c r="Q395" s="40" t="str">
        <f t="shared" si="25"/>
        <v/>
      </c>
      <c r="R395" s="40" t="str">
        <f t="shared" si="26"/>
        <v/>
      </c>
      <c r="S395" s="40" t="str">
        <f t="shared" si="27"/>
        <v/>
      </c>
      <c r="T395" s="43" t="str">
        <f t="shared" si="28"/>
        <v/>
      </c>
      <c r="U395" s="40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4" t="str" cm="1">
        <f t="array" ref="G396">IF(G637="","",
G637*LOOKUP($F396,_xlfn._xlws.FILTER($F$454:$F$463,G$454:G$463&lt;&gt;""),_xlfn._xlws.FILTER(G$454:G$463,G$454:G$463&lt;&gt;"")))</f>
        <v/>
      </c>
      <c r="H396" s="34" t="str" cm="1">
        <f t="array" ref="H396">IF(H637="","",
H637*LOOKUP($F396,_xlfn._xlws.FILTER($F$454:$F$463,H$454:H$463&lt;&gt;""),_xlfn._xlws.FILTER(H$454:H$463,H$454:H$463&lt;&gt;"")))</f>
        <v/>
      </c>
      <c r="I396" s="34" t="str" cm="1">
        <f t="array" ref="I396">IF(I637="","",
I637*LOOKUP($F396,_xlfn._xlws.FILTER($F$454:$F$463,I$454:I$463&lt;&gt;""),_xlfn._xlws.FILTER(I$454:I$463,I$454:I$463&lt;&gt;"")))</f>
        <v/>
      </c>
      <c r="J396" s="41" t="str">
        <f t="shared" si="29"/>
        <v/>
      </c>
      <c r="K396" s="42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7" t="str">
        <f t="shared" si="30"/>
        <v/>
      </c>
      <c r="M396" s="29" t="str">
        <f t="shared" si="23"/>
        <v/>
      </c>
      <c r="N396" s="6"/>
      <c r="O396" s="25">
        <v>49980</v>
      </c>
      <c r="P396" s="40" t="str">
        <f t="shared" si="24"/>
        <v/>
      </c>
      <c r="Q396" s="40" t="str">
        <f t="shared" si="25"/>
        <v/>
      </c>
      <c r="R396" s="40" t="str">
        <f t="shared" si="26"/>
        <v/>
      </c>
      <c r="S396" s="40" t="str">
        <f t="shared" si="27"/>
        <v/>
      </c>
      <c r="T396" s="43" t="str">
        <f t="shared" si="28"/>
        <v/>
      </c>
      <c r="U396" s="40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4" t="str" cm="1">
        <f t="array" ref="G397">IF(G638="","",
G638*LOOKUP($F397,_xlfn._xlws.FILTER($F$454:$F$463,G$454:G$463&lt;&gt;""),_xlfn._xlws.FILTER(G$454:G$463,G$454:G$463&lt;&gt;"")))</f>
        <v/>
      </c>
      <c r="H397" s="34" t="str" cm="1">
        <f t="array" ref="H397">IF(H638="","",
H638*LOOKUP($F397,_xlfn._xlws.FILTER($F$454:$F$463,H$454:H$463&lt;&gt;""),_xlfn._xlws.FILTER(H$454:H$463,H$454:H$463&lt;&gt;"")))</f>
        <v/>
      </c>
      <c r="I397" s="34" t="str" cm="1">
        <f t="array" ref="I397">IF(I638="","",
I638*LOOKUP($F397,_xlfn._xlws.FILTER($F$454:$F$463,I$454:I$463&lt;&gt;""),_xlfn._xlws.FILTER(I$454:I$463,I$454:I$463&lt;&gt;"")))</f>
        <v/>
      </c>
      <c r="J397" s="41" t="str">
        <f t="shared" si="29"/>
        <v/>
      </c>
      <c r="K397" s="42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7" t="str">
        <f t="shared" si="30"/>
        <v/>
      </c>
      <c r="M397" s="29" t="str">
        <f t="shared" si="23"/>
        <v/>
      </c>
      <c r="N397" s="6"/>
      <c r="O397" s="25">
        <v>50010</v>
      </c>
      <c r="P397" s="40" t="str">
        <f t="shared" si="24"/>
        <v/>
      </c>
      <c r="Q397" s="40" t="str">
        <f t="shared" si="25"/>
        <v/>
      </c>
      <c r="R397" s="40" t="str">
        <f t="shared" si="26"/>
        <v/>
      </c>
      <c r="S397" s="40" t="str">
        <f t="shared" si="27"/>
        <v/>
      </c>
      <c r="T397" s="43" t="str">
        <f t="shared" si="28"/>
        <v/>
      </c>
      <c r="U397" s="40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4" t="str" cm="1">
        <f t="array" ref="G398">IF(G639="","",
G639*LOOKUP($F398,_xlfn._xlws.FILTER($F$454:$F$463,G$454:G$463&lt;&gt;""),_xlfn._xlws.FILTER(G$454:G$463,G$454:G$463&lt;&gt;"")))</f>
        <v/>
      </c>
      <c r="H398" s="34" t="str" cm="1">
        <f t="array" ref="H398">IF(H639="","",
H639*LOOKUP($F398,_xlfn._xlws.FILTER($F$454:$F$463,H$454:H$463&lt;&gt;""),_xlfn._xlws.FILTER(H$454:H$463,H$454:H$463&lt;&gt;"")))</f>
        <v/>
      </c>
      <c r="I398" s="34" t="str" cm="1">
        <f t="array" ref="I398">IF(I639="","",
I639*LOOKUP($F398,_xlfn._xlws.FILTER($F$454:$F$463,I$454:I$463&lt;&gt;""),_xlfn._xlws.FILTER(I$454:I$463,I$454:I$463&lt;&gt;"")))</f>
        <v/>
      </c>
      <c r="J398" s="41" t="str">
        <f t="shared" si="29"/>
        <v/>
      </c>
      <c r="K398" s="42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7" t="str">
        <f t="shared" si="30"/>
        <v/>
      </c>
      <c r="M398" s="29" t="str">
        <f t="shared" si="23"/>
        <v/>
      </c>
      <c r="N398" s="6"/>
      <c r="O398" s="25">
        <v>50041</v>
      </c>
      <c r="P398" s="40" t="str">
        <f t="shared" si="24"/>
        <v/>
      </c>
      <c r="Q398" s="40" t="str">
        <f t="shared" si="25"/>
        <v/>
      </c>
      <c r="R398" s="40" t="str">
        <f t="shared" si="26"/>
        <v/>
      </c>
      <c r="S398" s="40" t="str">
        <f t="shared" si="27"/>
        <v/>
      </c>
      <c r="T398" s="43" t="str">
        <f t="shared" si="28"/>
        <v/>
      </c>
      <c r="U398" s="40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4" t="str" cm="1">
        <f t="array" ref="G399">IF(G640="","",
G640*LOOKUP($F399,_xlfn._xlws.FILTER($F$454:$F$463,G$454:G$463&lt;&gt;""),_xlfn._xlws.FILTER(G$454:G$463,G$454:G$463&lt;&gt;"")))</f>
        <v/>
      </c>
      <c r="H399" s="34" t="str" cm="1">
        <f t="array" ref="H399">IF(H640="","",
H640*LOOKUP($F399,_xlfn._xlws.FILTER($F$454:$F$463,H$454:H$463&lt;&gt;""),_xlfn._xlws.FILTER(H$454:H$463,H$454:H$463&lt;&gt;"")))</f>
        <v/>
      </c>
      <c r="I399" s="34" t="str" cm="1">
        <f t="array" ref="I399">IF(I640="","",
I640*LOOKUP($F399,_xlfn._xlws.FILTER($F$454:$F$463,I$454:I$463&lt;&gt;""),_xlfn._xlws.FILTER(I$454:I$463,I$454:I$463&lt;&gt;"")))</f>
        <v/>
      </c>
      <c r="J399" s="41" t="str">
        <f t="shared" si="29"/>
        <v/>
      </c>
      <c r="K399" s="42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7" t="str">
        <f t="shared" si="30"/>
        <v/>
      </c>
      <c r="M399" s="29" t="str">
        <f t="shared" si="23"/>
        <v/>
      </c>
      <c r="N399" s="6"/>
      <c r="O399" s="25">
        <v>50072</v>
      </c>
      <c r="P399" s="40" t="str">
        <f t="shared" si="24"/>
        <v/>
      </c>
      <c r="Q399" s="40" t="str">
        <f t="shared" si="25"/>
        <v/>
      </c>
      <c r="R399" s="40" t="str">
        <f t="shared" si="26"/>
        <v/>
      </c>
      <c r="S399" s="40" t="str">
        <f t="shared" si="27"/>
        <v/>
      </c>
      <c r="T399" s="43" t="str">
        <f t="shared" si="28"/>
        <v/>
      </c>
      <c r="U399" s="40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4" t="str" cm="1">
        <f t="array" ref="G400">IF(G641="","",
G641*LOOKUP($F400,_xlfn._xlws.FILTER($F$454:$F$463,G$454:G$463&lt;&gt;""),_xlfn._xlws.FILTER(G$454:G$463,G$454:G$463&lt;&gt;"")))</f>
        <v/>
      </c>
      <c r="H400" s="34" t="str" cm="1">
        <f t="array" ref="H400">IF(H641="","",
H641*LOOKUP($F400,_xlfn._xlws.FILTER($F$454:$F$463,H$454:H$463&lt;&gt;""),_xlfn._xlws.FILTER(H$454:H$463,H$454:H$463&lt;&gt;"")))</f>
        <v/>
      </c>
      <c r="I400" s="34" t="str" cm="1">
        <f t="array" ref="I400">IF(I641="","",
I641*LOOKUP($F400,_xlfn._xlws.FILTER($F$454:$F$463,I$454:I$463&lt;&gt;""),_xlfn._xlws.FILTER(I$454:I$463,I$454:I$463&lt;&gt;"")))</f>
        <v/>
      </c>
      <c r="J400" s="41" t="str">
        <f t="shared" si="29"/>
        <v/>
      </c>
      <c r="K400" s="42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7" t="str">
        <f t="shared" si="30"/>
        <v/>
      </c>
      <c r="M400" s="29" t="str">
        <f t="shared" si="23"/>
        <v/>
      </c>
      <c r="N400" s="6"/>
      <c r="O400" s="25">
        <v>50100</v>
      </c>
      <c r="P400" s="40" t="str">
        <f t="shared" si="24"/>
        <v/>
      </c>
      <c r="Q400" s="40" t="str">
        <f t="shared" si="25"/>
        <v/>
      </c>
      <c r="R400" s="40" t="str">
        <f t="shared" si="26"/>
        <v/>
      </c>
      <c r="S400" s="40" t="str">
        <f t="shared" si="27"/>
        <v/>
      </c>
      <c r="T400" s="43" t="str">
        <f t="shared" si="28"/>
        <v/>
      </c>
      <c r="U400" s="40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4" t="str" cm="1">
        <f t="array" ref="G401">IF(G642="","",
G642*LOOKUP($F401,_xlfn._xlws.FILTER($F$454:$F$463,G$454:G$463&lt;&gt;""),_xlfn._xlws.FILTER(G$454:G$463,G$454:G$463&lt;&gt;"")))</f>
        <v/>
      </c>
      <c r="H401" s="34" t="str" cm="1">
        <f t="array" ref="H401">IF(H642="","",
H642*LOOKUP($F401,_xlfn._xlws.FILTER($F$454:$F$463,H$454:H$463&lt;&gt;""),_xlfn._xlws.FILTER(H$454:H$463,H$454:H$463&lt;&gt;"")))</f>
        <v/>
      </c>
      <c r="I401" s="34" t="str" cm="1">
        <f t="array" ref="I401">IF(I642="","",
I642*LOOKUP($F401,_xlfn._xlws.FILTER($F$454:$F$463,I$454:I$463&lt;&gt;""),_xlfn._xlws.FILTER(I$454:I$463,I$454:I$463&lt;&gt;"")))</f>
        <v/>
      </c>
      <c r="J401" s="41" t="str">
        <f t="shared" si="29"/>
        <v/>
      </c>
      <c r="K401" s="42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7" t="str">
        <f t="shared" si="30"/>
        <v/>
      </c>
      <c r="M401" s="29" t="str">
        <f t="shared" si="23"/>
        <v/>
      </c>
      <c r="N401" s="6"/>
      <c r="O401" s="25">
        <v>50131</v>
      </c>
      <c r="P401" s="40" t="str">
        <f t="shared" si="24"/>
        <v/>
      </c>
      <c r="Q401" s="40" t="str">
        <f t="shared" si="25"/>
        <v/>
      </c>
      <c r="R401" s="40" t="str">
        <f t="shared" si="26"/>
        <v/>
      </c>
      <c r="S401" s="40" t="str">
        <f t="shared" si="27"/>
        <v/>
      </c>
      <c r="T401" s="43" t="str">
        <f t="shared" si="28"/>
        <v/>
      </c>
      <c r="U401" s="40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4" t="str" cm="1">
        <f t="array" ref="G402">IF(G643="","",
G643*LOOKUP($F402,_xlfn._xlws.FILTER($F$454:$F$463,G$454:G$463&lt;&gt;""),_xlfn._xlws.FILTER(G$454:G$463,G$454:G$463&lt;&gt;"")))</f>
        <v/>
      </c>
      <c r="H402" s="34" t="str" cm="1">
        <f t="array" ref="H402">IF(H643="","",
H643*LOOKUP($F402,_xlfn._xlws.FILTER($F$454:$F$463,H$454:H$463&lt;&gt;""),_xlfn._xlws.FILTER(H$454:H$463,H$454:H$463&lt;&gt;"")))</f>
        <v/>
      </c>
      <c r="I402" s="34" t="str" cm="1">
        <f t="array" ref="I402">IF(I643="","",
I643*LOOKUP($F402,_xlfn._xlws.FILTER($F$454:$F$463,I$454:I$463&lt;&gt;""),_xlfn._xlws.FILTER(I$454:I$463,I$454:I$463&lt;&gt;"")))</f>
        <v/>
      </c>
      <c r="J402" s="41" t="str">
        <f t="shared" si="29"/>
        <v/>
      </c>
      <c r="K402" s="42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7" t="str">
        <f t="shared" si="30"/>
        <v/>
      </c>
      <c r="M402" s="29" t="str">
        <f t="shared" si="23"/>
        <v/>
      </c>
      <c r="N402" s="6"/>
      <c r="O402" s="25">
        <v>50161</v>
      </c>
      <c r="P402" s="40" t="str">
        <f t="shared" si="24"/>
        <v/>
      </c>
      <c r="Q402" s="40" t="str">
        <f t="shared" si="25"/>
        <v/>
      </c>
      <c r="R402" s="40" t="str">
        <f t="shared" si="26"/>
        <v/>
      </c>
      <c r="S402" s="40" t="str">
        <f t="shared" si="27"/>
        <v/>
      </c>
      <c r="T402" s="43" t="str">
        <f t="shared" si="28"/>
        <v/>
      </c>
      <c r="U402" s="40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4" t="str" cm="1">
        <f t="array" ref="G403">IF(G644="","",
G644*LOOKUP($F403,_xlfn._xlws.FILTER($F$454:$F$463,G$454:G$463&lt;&gt;""),_xlfn._xlws.FILTER(G$454:G$463,G$454:G$463&lt;&gt;"")))</f>
        <v/>
      </c>
      <c r="H403" s="34" t="str" cm="1">
        <f t="array" ref="H403">IF(H644="","",
H644*LOOKUP($F403,_xlfn._xlws.FILTER($F$454:$F$463,H$454:H$463&lt;&gt;""),_xlfn._xlws.FILTER(H$454:H$463,H$454:H$463&lt;&gt;"")))</f>
        <v/>
      </c>
      <c r="I403" s="34" t="str" cm="1">
        <f t="array" ref="I403">IF(I644="","",
I644*LOOKUP($F403,_xlfn._xlws.FILTER($F$454:$F$463,I$454:I$463&lt;&gt;""),_xlfn._xlws.FILTER(I$454:I$463,I$454:I$463&lt;&gt;"")))</f>
        <v/>
      </c>
      <c r="J403" s="41" t="str">
        <f t="shared" si="29"/>
        <v/>
      </c>
      <c r="K403" s="42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7" t="str">
        <f t="shared" si="30"/>
        <v/>
      </c>
      <c r="M403" s="29" t="str">
        <f t="shared" si="23"/>
        <v/>
      </c>
      <c r="N403" s="6"/>
      <c r="O403" s="25">
        <v>50192</v>
      </c>
      <c r="P403" s="40" t="str">
        <f t="shared" si="24"/>
        <v/>
      </c>
      <c r="Q403" s="40" t="str">
        <f t="shared" si="25"/>
        <v/>
      </c>
      <c r="R403" s="40" t="str">
        <f t="shared" si="26"/>
        <v/>
      </c>
      <c r="S403" s="40" t="str">
        <f t="shared" si="27"/>
        <v/>
      </c>
      <c r="T403" s="43" t="str">
        <f t="shared" si="28"/>
        <v/>
      </c>
      <c r="U403" s="40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4" t="str" cm="1">
        <f t="array" ref="G404">IF(G645="","",
G645*LOOKUP($F404,_xlfn._xlws.FILTER($F$454:$F$463,G$454:G$463&lt;&gt;""),_xlfn._xlws.FILTER(G$454:G$463,G$454:G$463&lt;&gt;"")))</f>
        <v/>
      </c>
      <c r="H404" s="34" t="str" cm="1">
        <f t="array" ref="H404">IF(H645="","",
H645*LOOKUP($F404,_xlfn._xlws.FILTER($F$454:$F$463,H$454:H$463&lt;&gt;""),_xlfn._xlws.FILTER(H$454:H$463,H$454:H$463&lt;&gt;"")))</f>
        <v/>
      </c>
      <c r="I404" s="34" t="str" cm="1">
        <f t="array" ref="I404">IF(I645="","",
I645*LOOKUP($F404,_xlfn._xlws.FILTER($F$454:$F$463,I$454:I$463&lt;&gt;""),_xlfn._xlws.FILTER(I$454:I$463,I$454:I$463&lt;&gt;"")))</f>
        <v/>
      </c>
      <c r="J404" s="41" t="str">
        <f t="shared" si="29"/>
        <v/>
      </c>
      <c r="K404" s="42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7" t="str">
        <f t="shared" si="30"/>
        <v/>
      </c>
      <c r="M404" s="29" t="str">
        <f t="shared" si="23"/>
        <v/>
      </c>
      <c r="N404" s="6"/>
      <c r="O404" s="25">
        <v>50222</v>
      </c>
      <c r="P404" s="40" t="str">
        <f t="shared" si="24"/>
        <v/>
      </c>
      <c r="Q404" s="40" t="str">
        <f t="shared" si="25"/>
        <v/>
      </c>
      <c r="R404" s="40" t="str">
        <f t="shared" si="26"/>
        <v/>
      </c>
      <c r="S404" s="40" t="str">
        <f t="shared" si="27"/>
        <v/>
      </c>
      <c r="T404" s="43" t="str">
        <f t="shared" si="28"/>
        <v/>
      </c>
      <c r="U404" s="40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4" t="str" cm="1">
        <f t="array" ref="G405">IF(G646="","",
G646*LOOKUP($F405,_xlfn._xlws.FILTER($F$454:$F$463,G$454:G$463&lt;&gt;""),_xlfn._xlws.FILTER(G$454:G$463,G$454:G$463&lt;&gt;"")))</f>
        <v/>
      </c>
      <c r="H405" s="34" t="str" cm="1">
        <f t="array" ref="H405">IF(H646="","",
H646*LOOKUP($F405,_xlfn._xlws.FILTER($F$454:$F$463,H$454:H$463&lt;&gt;""),_xlfn._xlws.FILTER(H$454:H$463,H$454:H$463&lt;&gt;"")))</f>
        <v/>
      </c>
      <c r="I405" s="34" t="str" cm="1">
        <f t="array" ref="I405">IF(I646="","",
I646*LOOKUP($F405,_xlfn._xlws.FILTER($F$454:$F$463,I$454:I$463&lt;&gt;""),_xlfn._xlws.FILTER(I$454:I$463,I$454:I$463&lt;&gt;"")))</f>
        <v/>
      </c>
      <c r="J405" s="41" t="str">
        <f t="shared" si="29"/>
        <v/>
      </c>
      <c r="K405" s="42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7" t="str">
        <f t="shared" si="30"/>
        <v/>
      </c>
      <c r="M405" s="29" t="str">
        <f t="shared" si="23"/>
        <v/>
      </c>
      <c r="N405" s="6"/>
      <c r="O405" s="25">
        <v>50253</v>
      </c>
      <c r="P405" s="40" t="str">
        <f t="shared" si="24"/>
        <v/>
      </c>
      <c r="Q405" s="40" t="str">
        <f t="shared" si="25"/>
        <v/>
      </c>
      <c r="R405" s="40" t="str">
        <f t="shared" si="26"/>
        <v/>
      </c>
      <c r="S405" s="40" t="str">
        <f t="shared" si="27"/>
        <v/>
      </c>
      <c r="T405" s="43" t="str">
        <f t="shared" si="28"/>
        <v/>
      </c>
      <c r="U405" s="40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4" t="str" cm="1">
        <f t="array" ref="G406">IF(G647="","",
G647*LOOKUP($F406,_xlfn._xlws.FILTER($F$454:$F$463,G$454:G$463&lt;&gt;""),_xlfn._xlws.FILTER(G$454:G$463,G$454:G$463&lt;&gt;"")))</f>
        <v/>
      </c>
      <c r="H406" s="34" t="str" cm="1">
        <f t="array" ref="H406">IF(H647="","",
H647*LOOKUP($F406,_xlfn._xlws.FILTER($F$454:$F$463,H$454:H$463&lt;&gt;""),_xlfn._xlws.FILTER(H$454:H$463,H$454:H$463&lt;&gt;"")))</f>
        <v/>
      </c>
      <c r="I406" s="34" t="str" cm="1">
        <f t="array" ref="I406">IF(I647="","",
I647*LOOKUP($F406,_xlfn._xlws.FILTER($F$454:$F$463,I$454:I$463&lt;&gt;""),_xlfn._xlws.FILTER(I$454:I$463,I$454:I$463&lt;&gt;"")))</f>
        <v/>
      </c>
      <c r="J406" s="41" t="str">
        <f t="shared" si="29"/>
        <v/>
      </c>
      <c r="K406" s="42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7" t="str">
        <f t="shared" si="30"/>
        <v/>
      </c>
      <c r="M406" s="29" t="str">
        <f t="shared" ref="M406:M445" si="32">IF(L406="","",L406/L405-1)</f>
        <v/>
      </c>
      <c r="N406" s="6"/>
      <c r="O406" s="25">
        <v>50284</v>
      </c>
      <c r="P406" s="40" t="str">
        <f t="shared" si="24"/>
        <v/>
      </c>
      <c r="Q406" s="40" t="str">
        <f t="shared" si="25"/>
        <v/>
      </c>
      <c r="R406" s="40" t="str">
        <f t="shared" si="26"/>
        <v/>
      </c>
      <c r="S406" s="40" t="str">
        <f t="shared" si="27"/>
        <v/>
      </c>
      <c r="T406" s="43" t="str">
        <f t="shared" si="28"/>
        <v/>
      </c>
      <c r="U406" s="40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4" t="str" cm="1">
        <f t="array" ref="G407">IF(G648="","",
G648*LOOKUP($F407,_xlfn._xlws.FILTER($F$454:$F$463,G$454:G$463&lt;&gt;""),_xlfn._xlws.FILTER(G$454:G$463,G$454:G$463&lt;&gt;"")))</f>
        <v/>
      </c>
      <c r="H407" s="34" t="str" cm="1">
        <f t="array" ref="H407">IF(H648="","",
H648*LOOKUP($F407,_xlfn._xlws.FILTER($F$454:$F$463,H$454:H$463&lt;&gt;""),_xlfn._xlws.FILTER(H$454:H$463,H$454:H$463&lt;&gt;"")))</f>
        <v/>
      </c>
      <c r="I407" s="34" t="str" cm="1">
        <f t="array" ref="I407">IF(I648="","",
I648*LOOKUP($F407,_xlfn._xlws.FILTER($F$454:$F$463,I$454:I$463&lt;&gt;""),_xlfn._xlws.FILTER(I$454:I$463,I$454:I$463&lt;&gt;"")))</f>
        <v/>
      </c>
      <c r="J407" s="41" t="str">
        <f t="shared" si="29"/>
        <v/>
      </c>
      <c r="K407" s="42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7" t="str">
        <f t="shared" si="30"/>
        <v/>
      </c>
      <c r="M407" s="29" t="str">
        <f t="shared" si="32"/>
        <v/>
      </c>
      <c r="N407" s="6"/>
      <c r="O407" s="25">
        <v>50314</v>
      </c>
      <c r="P407" s="40" t="str">
        <f t="shared" si="24"/>
        <v/>
      </c>
      <c r="Q407" s="40" t="str">
        <f t="shared" si="25"/>
        <v/>
      </c>
      <c r="R407" s="40" t="str">
        <f t="shared" si="26"/>
        <v/>
      </c>
      <c r="S407" s="40" t="str">
        <f t="shared" si="27"/>
        <v/>
      </c>
      <c r="T407" s="43" t="str">
        <f t="shared" si="28"/>
        <v/>
      </c>
      <c r="U407" s="40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4" t="str" cm="1">
        <f t="array" ref="G408">IF(G649="","",
G649*LOOKUP($F408,_xlfn._xlws.FILTER($F$454:$F$463,G$454:G$463&lt;&gt;""),_xlfn._xlws.FILTER(G$454:G$463,G$454:G$463&lt;&gt;"")))</f>
        <v/>
      </c>
      <c r="H408" s="34" t="str" cm="1">
        <f t="array" ref="H408">IF(H649="","",
H649*LOOKUP($F408,_xlfn._xlws.FILTER($F$454:$F$463,H$454:H$463&lt;&gt;""),_xlfn._xlws.FILTER(H$454:H$463,H$454:H$463&lt;&gt;"")))</f>
        <v/>
      </c>
      <c r="I408" s="34" t="str" cm="1">
        <f t="array" ref="I408">IF(I649="","",
I649*LOOKUP($F408,_xlfn._xlws.FILTER($F$454:$F$463,I$454:I$463&lt;&gt;""),_xlfn._xlws.FILTER(I$454:I$463,I$454:I$463&lt;&gt;"")))</f>
        <v/>
      </c>
      <c r="J408" s="41" t="str">
        <f t="shared" si="29"/>
        <v/>
      </c>
      <c r="K408" s="42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7" t="str">
        <f t="shared" si="30"/>
        <v/>
      </c>
      <c r="M408" s="29" t="str">
        <f t="shared" si="32"/>
        <v/>
      </c>
      <c r="N408" s="6"/>
      <c r="O408" s="25">
        <v>50345</v>
      </c>
      <c r="P408" s="40" t="str">
        <f t="shared" si="24"/>
        <v/>
      </c>
      <c r="Q408" s="40" t="str">
        <f t="shared" si="25"/>
        <v/>
      </c>
      <c r="R408" s="40" t="str">
        <f t="shared" si="26"/>
        <v/>
      </c>
      <c r="S408" s="40" t="str">
        <f t="shared" si="27"/>
        <v/>
      </c>
      <c r="T408" s="43" t="str">
        <f t="shared" si="28"/>
        <v/>
      </c>
      <c r="U408" s="40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4" t="str" cm="1">
        <f t="array" ref="G409">IF(G650="","",
G650*LOOKUP($F409,_xlfn._xlws.FILTER($F$454:$F$463,G$454:G$463&lt;&gt;""),_xlfn._xlws.FILTER(G$454:G$463,G$454:G$463&lt;&gt;"")))</f>
        <v/>
      </c>
      <c r="H409" s="34" t="str" cm="1">
        <f t="array" ref="H409">IF(H650="","",
H650*LOOKUP($F409,_xlfn._xlws.FILTER($F$454:$F$463,H$454:H$463&lt;&gt;""),_xlfn._xlws.FILTER(H$454:H$463,H$454:H$463&lt;&gt;"")))</f>
        <v/>
      </c>
      <c r="I409" s="34" t="str" cm="1">
        <f t="array" ref="I409">IF(I650="","",
I650*LOOKUP($F409,_xlfn._xlws.FILTER($F$454:$F$463,I$454:I$463&lt;&gt;""),_xlfn._xlws.FILTER(I$454:I$463,I$454:I$463&lt;&gt;"")))</f>
        <v/>
      </c>
      <c r="J409" s="41" t="str">
        <f t="shared" si="29"/>
        <v/>
      </c>
      <c r="K409" s="42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7" t="str">
        <f t="shared" si="30"/>
        <v/>
      </c>
      <c r="M409" s="29" t="str">
        <f t="shared" si="32"/>
        <v/>
      </c>
      <c r="N409" s="6"/>
      <c r="O409" s="25">
        <v>50375</v>
      </c>
      <c r="P409" s="40" t="str">
        <f t="shared" si="24"/>
        <v/>
      </c>
      <c r="Q409" s="40" t="str">
        <f t="shared" si="25"/>
        <v/>
      </c>
      <c r="R409" s="40" t="str">
        <f t="shared" si="26"/>
        <v/>
      </c>
      <c r="S409" s="40" t="str">
        <f t="shared" si="27"/>
        <v/>
      </c>
      <c r="T409" s="43" t="str">
        <f t="shared" si="28"/>
        <v/>
      </c>
      <c r="U409" s="40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4" t="str" cm="1">
        <f t="array" ref="G410">IF(G651="","",
G651*LOOKUP($F410,_xlfn._xlws.FILTER($F$454:$F$463,G$454:G$463&lt;&gt;""),_xlfn._xlws.FILTER(G$454:G$463,G$454:G$463&lt;&gt;"")))</f>
        <v/>
      </c>
      <c r="H410" s="34" t="str" cm="1">
        <f t="array" ref="H410">IF(H651="","",
H651*LOOKUP($F410,_xlfn._xlws.FILTER($F$454:$F$463,H$454:H$463&lt;&gt;""),_xlfn._xlws.FILTER(H$454:H$463,H$454:H$463&lt;&gt;"")))</f>
        <v/>
      </c>
      <c r="I410" s="34" t="str" cm="1">
        <f t="array" ref="I410">IF(I651="","",
I651*LOOKUP($F410,_xlfn._xlws.FILTER($F$454:$F$463,I$454:I$463&lt;&gt;""),_xlfn._xlws.FILTER(I$454:I$463,I$454:I$463&lt;&gt;"")))</f>
        <v/>
      </c>
      <c r="J410" s="41" t="str">
        <f t="shared" si="29"/>
        <v/>
      </c>
      <c r="K410" s="42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7" t="str">
        <f t="shared" si="30"/>
        <v/>
      </c>
      <c r="M410" s="29" t="str">
        <f t="shared" si="32"/>
        <v/>
      </c>
      <c r="N410" s="6"/>
      <c r="O410" s="25">
        <v>50406</v>
      </c>
      <c r="P410" s="40" t="str">
        <f t="shared" si="24"/>
        <v/>
      </c>
      <c r="Q410" s="40" t="str">
        <f t="shared" si="25"/>
        <v/>
      </c>
      <c r="R410" s="40" t="str">
        <f t="shared" si="26"/>
        <v/>
      </c>
      <c r="S410" s="40" t="str">
        <f t="shared" si="27"/>
        <v/>
      </c>
      <c r="T410" s="43" t="str">
        <f t="shared" si="28"/>
        <v/>
      </c>
      <c r="U410" s="40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4" t="str" cm="1">
        <f t="array" ref="G411">IF(G652="","",
G652*LOOKUP($F411,_xlfn._xlws.FILTER($F$454:$F$463,G$454:G$463&lt;&gt;""),_xlfn._xlws.FILTER(G$454:G$463,G$454:G$463&lt;&gt;"")))</f>
        <v/>
      </c>
      <c r="H411" s="34" t="str" cm="1">
        <f t="array" ref="H411">IF(H652="","",
H652*LOOKUP($F411,_xlfn._xlws.FILTER($F$454:$F$463,H$454:H$463&lt;&gt;""),_xlfn._xlws.FILTER(H$454:H$463,H$454:H$463&lt;&gt;"")))</f>
        <v/>
      </c>
      <c r="I411" s="34" t="str" cm="1">
        <f t="array" ref="I411">IF(I652="","",
I652*LOOKUP($F411,_xlfn._xlws.FILTER($F$454:$F$463,I$454:I$463&lt;&gt;""),_xlfn._xlws.FILTER(I$454:I$463,I$454:I$463&lt;&gt;"")))</f>
        <v/>
      </c>
      <c r="J411" s="41" t="str">
        <f t="shared" si="29"/>
        <v/>
      </c>
      <c r="K411" s="42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7" t="str">
        <f t="shared" si="30"/>
        <v/>
      </c>
      <c r="M411" s="29" t="str">
        <f t="shared" si="32"/>
        <v/>
      </c>
      <c r="N411" s="6"/>
      <c r="O411" s="25">
        <v>50437</v>
      </c>
      <c r="P411" s="40" t="str">
        <f t="shared" si="24"/>
        <v/>
      </c>
      <c r="Q411" s="40" t="str">
        <f t="shared" si="25"/>
        <v/>
      </c>
      <c r="R411" s="40" t="str">
        <f t="shared" si="26"/>
        <v/>
      </c>
      <c r="S411" s="40" t="str">
        <f t="shared" si="27"/>
        <v/>
      </c>
      <c r="T411" s="43" t="str">
        <f t="shared" si="28"/>
        <v/>
      </c>
      <c r="U411" s="40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4" t="str" cm="1">
        <f t="array" ref="G412">IF(G653="","",
G653*LOOKUP($F412,_xlfn._xlws.FILTER($F$454:$F$463,G$454:G$463&lt;&gt;""),_xlfn._xlws.FILTER(G$454:G$463,G$454:G$463&lt;&gt;"")))</f>
        <v/>
      </c>
      <c r="H412" s="34" t="str" cm="1">
        <f t="array" ref="H412">IF(H653="","",
H653*LOOKUP($F412,_xlfn._xlws.FILTER($F$454:$F$463,H$454:H$463&lt;&gt;""),_xlfn._xlws.FILTER(H$454:H$463,H$454:H$463&lt;&gt;"")))</f>
        <v/>
      </c>
      <c r="I412" s="34" t="str" cm="1">
        <f t="array" ref="I412">IF(I653="","",
I653*LOOKUP($F412,_xlfn._xlws.FILTER($F$454:$F$463,I$454:I$463&lt;&gt;""),_xlfn._xlws.FILTER(I$454:I$463,I$454:I$463&lt;&gt;"")))</f>
        <v/>
      </c>
      <c r="J412" s="41" t="str">
        <f t="shared" si="29"/>
        <v/>
      </c>
      <c r="K412" s="42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7" t="str">
        <f t="shared" si="30"/>
        <v/>
      </c>
      <c r="M412" s="29" t="str">
        <f t="shared" si="32"/>
        <v/>
      </c>
      <c r="N412" s="6"/>
      <c r="O412" s="25">
        <v>50465</v>
      </c>
      <c r="P412" s="40" t="str">
        <f t="shared" si="24"/>
        <v/>
      </c>
      <c r="Q412" s="40" t="str">
        <f t="shared" si="25"/>
        <v/>
      </c>
      <c r="R412" s="40" t="str">
        <f t="shared" si="26"/>
        <v/>
      </c>
      <c r="S412" s="40" t="str">
        <f t="shared" si="27"/>
        <v/>
      </c>
      <c r="T412" s="43" t="str">
        <f t="shared" si="28"/>
        <v/>
      </c>
      <c r="U412" s="40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4" t="str" cm="1">
        <f t="array" ref="G413">IF(G654="","",
G654*LOOKUP($F413,_xlfn._xlws.FILTER($F$454:$F$463,G$454:G$463&lt;&gt;""),_xlfn._xlws.FILTER(G$454:G$463,G$454:G$463&lt;&gt;"")))</f>
        <v/>
      </c>
      <c r="H413" s="34" t="str" cm="1">
        <f t="array" ref="H413">IF(H654="","",
H654*LOOKUP($F413,_xlfn._xlws.FILTER($F$454:$F$463,H$454:H$463&lt;&gt;""),_xlfn._xlws.FILTER(H$454:H$463,H$454:H$463&lt;&gt;"")))</f>
        <v/>
      </c>
      <c r="I413" s="34" t="str" cm="1">
        <f t="array" ref="I413">IF(I654="","",
I654*LOOKUP($F413,_xlfn._xlws.FILTER($F$454:$F$463,I$454:I$463&lt;&gt;""),_xlfn._xlws.FILTER(I$454:I$463,I$454:I$463&lt;&gt;"")))</f>
        <v/>
      </c>
      <c r="J413" s="41" t="str">
        <f t="shared" si="29"/>
        <v/>
      </c>
      <c r="K413" s="42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7" t="str">
        <f t="shared" si="30"/>
        <v/>
      </c>
      <c r="M413" s="29" t="str">
        <f t="shared" si="32"/>
        <v/>
      </c>
      <c r="N413" s="6"/>
      <c r="O413" s="25">
        <v>50496</v>
      </c>
      <c r="P413" s="40" t="str">
        <f t="shared" si="24"/>
        <v/>
      </c>
      <c r="Q413" s="40" t="str">
        <f t="shared" si="25"/>
        <v/>
      </c>
      <c r="R413" s="40" t="str">
        <f t="shared" si="26"/>
        <v/>
      </c>
      <c r="S413" s="40" t="str">
        <f t="shared" si="27"/>
        <v/>
      </c>
      <c r="T413" s="43" t="str">
        <f t="shared" si="28"/>
        <v/>
      </c>
      <c r="U413" s="40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4" t="str" cm="1">
        <f t="array" ref="G414">IF(G655="","",
G655*LOOKUP($F414,_xlfn._xlws.FILTER($F$454:$F$463,G$454:G$463&lt;&gt;""),_xlfn._xlws.FILTER(G$454:G$463,G$454:G$463&lt;&gt;"")))</f>
        <v/>
      </c>
      <c r="H414" s="34" t="str" cm="1">
        <f t="array" ref="H414">IF(H655="","",
H655*LOOKUP($F414,_xlfn._xlws.FILTER($F$454:$F$463,H$454:H$463&lt;&gt;""),_xlfn._xlws.FILTER(H$454:H$463,H$454:H$463&lt;&gt;"")))</f>
        <v/>
      </c>
      <c r="I414" s="34" t="str" cm="1">
        <f t="array" ref="I414">IF(I655="","",
I655*LOOKUP($F414,_xlfn._xlws.FILTER($F$454:$F$463,I$454:I$463&lt;&gt;""),_xlfn._xlws.FILTER(I$454:I$463,I$454:I$463&lt;&gt;"")))</f>
        <v/>
      </c>
      <c r="J414" s="41" t="str">
        <f t="shared" si="29"/>
        <v/>
      </c>
      <c r="K414" s="42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7" t="str">
        <f t="shared" si="30"/>
        <v/>
      </c>
      <c r="M414" s="29" t="str">
        <f t="shared" si="32"/>
        <v/>
      </c>
      <c r="N414" s="6"/>
      <c r="O414" s="25">
        <v>50526</v>
      </c>
      <c r="P414" s="40" t="str">
        <f t="shared" si="24"/>
        <v/>
      </c>
      <c r="Q414" s="40" t="str">
        <f t="shared" si="25"/>
        <v/>
      </c>
      <c r="R414" s="40" t="str">
        <f t="shared" si="26"/>
        <v/>
      </c>
      <c r="S414" s="40" t="str">
        <f t="shared" si="27"/>
        <v/>
      </c>
      <c r="T414" s="43" t="str">
        <f t="shared" si="28"/>
        <v/>
      </c>
      <c r="U414" s="40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4" t="str" cm="1">
        <f t="array" ref="G415">IF(G656="","",
G656*LOOKUP($F415,_xlfn._xlws.FILTER($F$454:$F$463,G$454:G$463&lt;&gt;""),_xlfn._xlws.FILTER(G$454:G$463,G$454:G$463&lt;&gt;"")))</f>
        <v/>
      </c>
      <c r="H415" s="34" t="str" cm="1">
        <f t="array" ref="H415">IF(H656="","",
H656*LOOKUP($F415,_xlfn._xlws.FILTER($F$454:$F$463,H$454:H$463&lt;&gt;""),_xlfn._xlws.FILTER(H$454:H$463,H$454:H$463&lt;&gt;"")))</f>
        <v/>
      </c>
      <c r="I415" s="34" t="str" cm="1">
        <f t="array" ref="I415">IF(I656="","",
I656*LOOKUP($F415,_xlfn._xlws.FILTER($F$454:$F$463,I$454:I$463&lt;&gt;""),_xlfn._xlws.FILTER(I$454:I$463,I$454:I$463&lt;&gt;"")))</f>
        <v/>
      </c>
      <c r="J415" s="41" t="str">
        <f t="shared" si="29"/>
        <v/>
      </c>
      <c r="K415" s="42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7" t="str">
        <f t="shared" si="30"/>
        <v/>
      </c>
      <c r="M415" s="29" t="str">
        <f t="shared" si="32"/>
        <v/>
      </c>
      <c r="N415" s="6"/>
      <c r="O415" s="25">
        <v>50557</v>
      </c>
      <c r="P415" s="40" t="str">
        <f t="shared" si="24"/>
        <v/>
      </c>
      <c r="Q415" s="40" t="str">
        <f t="shared" si="25"/>
        <v/>
      </c>
      <c r="R415" s="40" t="str">
        <f t="shared" si="26"/>
        <v/>
      </c>
      <c r="S415" s="40" t="str">
        <f t="shared" si="27"/>
        <v/>
      </c>
      <c r="T415" s="43" t="str">
        <f t="shared" si="28"/>
        <v/>
      </c>
      <c r="U415" s="40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4" t="str" cm="1">
        <f t="array" ref="G416">IF(G657="","",
G657*LOOKUP($F416,_xlfn._xlws.FILTER($F$454:$F$463,G$454:G$463&lt;&gt;""),_xlfn._xlws.FILTER(G$454:G$463,G$454:G$463&lt;&gt;"")))</f>
        <v/>
      </c>
      <c r="H416" s="34" t="str" cm="1">
        <f t="array" ref="H416">IF(H657="","",
H657*LOOKUP($F416,_xlfn._xlws.FILTER($F$454:$F$463,H$454:H$463&lt;&gt;""),_xlfn._xlws.FILTER(H$454:H$463,H$454:H$463&lt;&gt;"")))</f>
        <v/>
      </c>
      <c r="I416" s="34" t="str" cm="1">
        <f t="array" ref="I416">IF(I657="","",
I657*LOOKUP($F416,_xlfn._xlws.FILTER($F$454:$F$463,I$454:I$463&lt;&gt;""),_xlfn._xlws.FILTER(I$454:I$463,I$454:I$463&lt;&gt;"")))</f>
        <v/>
      </c>
      <c r="J416" s="41" t="str">
        <f t="shared" si="29"/>
        <v/>
      </c>
      <c r="K416" s="42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7" t="str">
        <f t="shared" si="30"/>
        <v/>
      </c>
      <c r="M416" s="29" t="str">
        <f t="shared" si="32"/>
        <v/>
      </c>
      <c r="N416" s="6"/>
      <c r="O416" s="25">
        <v>50587</v>
      </c>
      <c r="P416" s="40" t="str">
        <f t="shared" si="24"/>
        <v/>
      </c>
      <c r="Q416" s="40" t="str">
        <f t="shared" si="25"/>
        <v/>
      </c>
      <c r="R416" s="40" t="str">
        <f t="shared" si="26"/>
        <v/>
      </c>
      <c r="S416" s="40" t="str">
        <f t="shared" si="27"/>
        <v/>
      </c>
      <c r="T416" s="43" t="str">
        <f t="shared" si="28"/>
        <v/>
      </c>
      <c r="U416" s="40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4" t="str" cm="1">
        <f t="array" ref="G417">IF(G658="","",
G658*LOOKUP($F417,_xlfn._xlws.FILTER($F$454:$F$463,G$454:G$463&lt;&gt;""),_xlfn._xlws.FILTER(G$454:G$463,G$454:G$463&lt;&gt;"")))</f>
        <v/>
      </c>
      <c r="H417" s="34" t="str" cm="1">
        <f t="array" ref="H417">IF(H658="","",
H658*LOOKUP($F417,_xlfn._xlws.FILTER($F$454:$F$463,H$454:H$463&lt;&gt;""),_xlfn._xlws.FILTER(H$454:H$463,H$454:H$463&lt;&gt;"")))</f>
        <v/>
      </c>
      <c r="I417" s="34" t="str" cm="1">
        <f t="array" ref="I417">IF(I658="","",
I658*LOOKUP($F417,_xlfn._xlws.FILTER($F$454:$F$463,I$454:I$463&lt;&gt;""),_xlfn._xlws.FILTER(I$454:I$463,I$454:I$463&lt;&gt;"")))</f>
        <v/>
      </c>
      <c r="J417" s="41" t="str">
        <f t="shared" si="29"/>
        <v/>
      </c>
      <c r="K417" s="42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7" t="str">
        <f t="shared" si="30"/>
        <v/>
      </c>
      <c r="M417" s="29" t="str">
        <f t="shared" si="32"/>
        <v/>
      </c>
      <c r="N417" s="6"/>
      <c r="O417" s="25">
        <v>50618</v>
      </c>
      <c r="P417" s="40" t="str">
        <f t="shared" si="24"/>
        <v/>
      </c>
      <c r="Q417" s="40" t="str">
        <f t="shared" si="25"/>
        <v/>
      </c>
      <c r="R417" s="40" t="str">
        <f t="shared" si="26"/>
        <v/>
      </c>
      <c r="S417" s="40" t="str">
        <f t="shared" si="27"/>
        <v/>
      </c>
      <c r="T417" s="43" t="str">
        <f t="shared" si="28"/>
        <v/>
      </c>
      <c r="U417" s="40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4" t="str" cm="1">
        <f t="array" ref="G418">IF(G659="","",
G659*LOOKUP($F418,_xlfn._xlws.FILTER($F$454:$F$463,G$454:G$463&lt;&gt;""),_xlfn._xlws.FILTER(G$454:G$463,G$454:G$463&lt;&gt;"")))</f>
        <v/>
      </c>
      <c r="H418" s="34" t="str" cm="1">
        <f t="array" ref="H418">IF(H659="","",
H659*LOOKUP($F418,_xlfn._xlws.FILTER($F$454:$F$463,H$454:H$463&lt;&gt;""),_xlfn._xlws.FILTER(H$454:H$463,H$454:H$463&lt;&gt;"")))</f>
        <v/>
      </c>
      <c r="I418" s="34" t="str" cm="1">
        <f t="array" ref="I418">IF(I659="","",
I659*LOOKUP($F418,_xlfn._xlws.FILTER($F$454:$F$463,I$454:I$463&lt;&gt;""),_xlfn._xlws.FILTER(I$454:I$463,I$454:I$463&lt;&gt;"")))</f>
        <v/>
      </c>
      <c r="J418" s="41" t="str">
        <f t="shared" si="29"/>
        <v/>
      </c>
      <c r="K418" s="42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7" t="str">
        <f t="shared" si="30"/>
        <v/>
      </c>
      <c r="M418" s="29" t="str">
        <f t="shared" si="32"/>
        <v/>
      </c>
      <c r="N418" s="6"/>
      <c r="O418" s="25">
        <v>50649</v>
      </c>
      <c r="P418" s="40" t="str">
        <f t="shared" si="24"/>
        <v/>
      </c>
      <c r="Q418" s="40" t="str">
        <f t="shared" si="25"/>
        <v/>
      </c>
      <c r="R418" s="40" t="str">
        <f t="shared" si="26"/>
        <v/>
      </c>
      <c r="S418" s="40" t="str">
        <f t="shared" si="27"/>
        <v/>
      </c>
      <c r="T418" s="43" t="str">
        <f t="shared" si="28"/>
        <v/>
      </c>
      <c r="U418" s="40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4" t="str" cm="1">
        <f t="array" ref="G419">IF(G660="","",
G660*LOOKUP($F419,_xlfn._xlws.FILTER($F$454:$F$463,G$454:G$463&lt;&gt;""),_xlfn._xlws.FILTER(G$454:G$463,G$454:G$463&lt;&gt;"")))</f>
        <v/>
      </c>
      <c r="H419" s="34" t="str" cm="1">
        <f t="array" ref="H419">IF(H660="","",
H660*LOOKUP($F419,_xlfn._xlws.FILTER($F$454:$F$463,H$454:H$463&lt;&gt;""),_xlfn._xlws.FILTER(H$454:H$463,H$454:H$463&lt;&gt;"")))</f>
        <v/>
      </c>
      <c r="I419" s="34" t="str" cm="1">
        <f t="array" ref="I419">IF(I660="","",
I660*LOOKUP($F419,_xlfn._xlws.FILTER($F$454:$F$463,I$454:I$463&lt;&gt;""),_xlfn._xlws.FILTER(I$454:I$463,I$454:I$463&lt;&gt;"")))</f>
        <v/>
      </c>
      <c r="J419" s="41" t="str">
        <f t="shared" si="29"/>
        <v/>
      </c>
      <c r="K419" s="42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7" t="str">
        <f t="shared" si="30"/>
        <v/>
      </c>
      <c r="M419" s="29" t="str">
        <f t="shared" si="32"/>
        <v/>
      </c>
      <c r="N419" s="6"/>
      <c r="O419" s="25">
        <v>50679</v>
      </c>
      <c r="P419" s="40" t="str">
        <f t="shared" si="24"/>
        <v/>
      </c>
      <c r="Q419" s="40" t="str">
        <f t="shared" si="25"/>
        <v/>
      </c>
      <c r="R419" s="40" t="str">
        <f t="shared" si="26"/>
        <v/>
      </c>
      <c r="S419" s="40" t="str">
        <f t="shared" si="27"/>
        <v/>
      </c>
      <c r="T419" s="43" t="str">
        <f t="shared" si="28"/>
        <v/>
      </c>
      <c r="U419" s="40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4" t="str" cm="1">
        <f t="array" ref="G420">IF(G661="","",
G661*LOOKUP($F420,_xlfn._xlws.FILTER($F$454:$F$463,G$454:G$463&lt;&gt;""),_xlfn._xlws.FILTER(G$454:G$463,G$454:G$463&lt;&gt;"")))</f>
        <v/>
      </c>
      <c r="H420" s="34" t="str" cm="1">
        <f t="array" ref="H420">IF(H661="","",
H661*LOOKUP($F420,_xlfn._xlws.FILTER($F$454:$F$463,H$454:H$463&lt;&gt;""),_xlfn._xlws.FILTER(H$454:H$463,H$454:H$463&lt;&gt;"")))</f>
        <v/>
      </c>
      <c r="I420" s="34" t="str" cm="1">
        <f t="array" ref="I420">IF(I661="","",
I661*LOOKUP($F420,_xlfn._xlws.FILTER($F$454:$F$463,I$454:I$463&lt;&gt;""),_xlfn._xlws.FILTER(I$454:I$463,I$454:I$463&lt;&gt;"")))</f>
        <v/>
      </c>
      <c r="J420" s="41" t="str">
        <f t="shared" si="29"/>
        <v/>
      </c>
      <c r="K420" s="42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7" t="str">
        <f t="shared" si="30"/>
        <v/>
      </c>
      <c r="M420" s="29" t="str">
        <f t="shared" si="32"/>
        <v/>
      </c>
      <c r="N420" s="6"/>
      <c r="O420" s="25">
        <v>50710</v>
      </c>
      <c r="P420" s="40" t="str">
        <f t="shared" si="24"/>
        <v/>
      </c>
      <c r="Q420" s="40" t="str">
        <f t="shared" si="25"/>
        <v/>
      </c>
      <c r="R420" s="40" t="str">
        <f t="shared" si="26"/>
        <v/>
      </c>
      <c r="S420" s="40" t="str">
        <f t="shared" si="27"/>
        <v/>
      </c>
      <c r="T420" s="43" t="str">
        <f t="shared" si="28"/>
        <v/>
      </c>
      <c r="U420" s="40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4" t="str" cm="1">
        <f t="array" ref="G421">IF(G662="","",
G662*LOOKUP($F421,_xlfn._xlws.FILTER($F$454:$F$463,G$454:G$463&lt;&gt;""),_xlfn._xlws.FILTER(G$454:G$463,G$454:G$463&lt;&gt;"")))</f>
        <v/>
      </c>
      <c r="H421" s="34" t="str" cm="1">
        <f t="array" ref="H421">IF(H662="","",
H662*LOOKUP($F421,_xlfn._xlws.FILTER($F$454:$F$463,H$454:H$463&lt;&gt;""),_xlfn._xlws.FILTER(H$454:H$463,H$454:H$463&lt;&gt;"")))</f>
        <v/>
      </c>
      <c r="I421" s="34" t="str" cm="1">
        <f t="array" ref="I421">IF(I662="","",
I662*LOOKUP($F421,_xlfn._xlws.FILTER($F$454:$F$463,I$454:I$463&lt;&gt;""),_xlfn._xlws.FILTER(I$454:I$463,I$454:I$463&lt;&gt;"")))</f>
        <v/>
      </c>
      <c r="J421" s="41" t="str">
        <f t="shared" si="29"/>
        <v/>
      </c>
      <c r="K421" s="42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7" t="str">
        <f t="shared" si="30"/>
        <v/>
      </c>
      <c r="M421" s="29" t="str">
        <f t="shared" si="32"/>
        <v/>
      </c>
      <c r="N421" s="6"/>
      <c r="O421" s="25">
        <v>50740</v>
      </c>
      <c r="P421" s="40" t="str">
        <f t="shared" si="24"/>
        <v/>
      </c>
      <c r="Q421" s="40" t="str">
        <f t="shared" si="25"/>
        <v/>
      </c>
      <c r="R421" s="40" t="str">
        <f t="shared" si="26"/>
        <v/>
      </c>
      <c r="S421" s="40" t="str">
        <f t="shared" si="27"/>
        <v/>
      </c>
      <c r="T421" s="43" t="str">
        <f t="shared" si="28"/>
        <v/>
      </c>
      <c r="U421" s="40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4" t="str" cm="1">
        <f t="array" ref="G422">IF(G663="","",
G663*LOOKUP($F422,_xlfn._xlws.FILTER($F$454:$F$463,G$454:G$463&lt;&gt;""),_xlfn._xlws.FILTER(G$454:G$463,G$454:G$463&lt;&gt;"")))</f>
        <v/>
      </c>
      <c r="H422" s="34" t="str" cm="1">
        <f t="array" ref="H422">IF(H663="","",
H663*LOOKUP($F422,_xlfn._xlws.FILTER($F$454:$F$463,H$454:H$463&lt;&gt;""),_xlfn._xlws.FILTER(H$454:H$463,H$454:H$463&lt;&gt;"")))</f>
        <v/>
      </c>
      <c r="I422" s="34" t="str" cm="1">
        <f t="array" ref="I422">IF(I663="","",
I663*LOOKUP($F422,_xlfn._xlws.FILTER($F$454:$F$463,I$454:I$463&lt;&gt;""),_xlfn._xlws.FILTER(I$454:I$463,I$454:I$463&lt;&gt;"")))</f>
        <v/>
      </c>
      <c r="J422" s="41" t="str">
        <f t="shared" si="29"/>
        <v/>
      </c>
      <c r="K422" s="42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7" t="str">
        <f t="shared" si="30"/>
        <v/>
      </c>
      <c r="M422" s="29" t="str">
        <f t="shared" si="32"/>
        <v/>
      </c>
      <c r="N422" s="6"/>
      <c r="O422" s="25">
        <v>50771</v>
      </c>
      <c r="P422" s="40" t="str">
        <f t="shared" si="24"/>
        <v/>
      </c>
      <c r="Q422" s="40" t="str">
        <f t="shared" si="25"/>
        <v/>
      </c>
      <c r="R422" s="40" t="str">
        <f t="shared" si="26"/>
        <v/>
      </c>
      <c r="S422" s="40" t="str">
        <f t="shared" si="27"/>
        <v/>
      </c>
      <c r="T422" s="43" t="str">
        <f t="shared" si="28"/>
        <v/>
      </c>
      <c r="U422" s="40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4" t="str" cm="1">
        <f t="array" ref="G423">IF(G664="","",
G664*LOOKUP($F423,_xlfn._xlws.FILTER($F$454:$F$463,G$454:G$463&lt;&gt;""),_xlfn._xlws.FILTER(G$454:G$463,G$454:G$463&lt;&gt;"")))</f>
        <v/>
      </c>
      <c r="H423" s="34" t="str" cm="1">
        <f t="array" ref="H423">IF(H664="","",
H664*LOOKUP($F423,_xlfn._xlws.FILTER($F$454:$F$463,H$454:H$463&lt;&gt;""),_xlfn._xlws.FILTER(H$454:H$463,H$454:H$463&lt;&gt;"")))</f>
        <v/>
      </c>
      <c r="I423" s="34" t="str" cm="1">
        <f t="array" ref="I423">IF(I664="","",
I664*LOOKUP($F423,_xlfn._xlws.FILTER($F$454:$F$463,I$454:I$463&lt;&gt;""),_xlfn._xlws.FILTER(I$454:I$463,I$454:I$463&lt;&gt;"")))</f>
        <v/>
      </c>
      <c r="J423" s="41" t="str">
        <f t="shared" si="29"/>
        <v/>
      </c>
      <c r="K423" s="42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7" t="str">
        <f t="shared" si="30"/>
        <v/>
      </c>
      <c r="M423" s="29" t="str">
        <f t="shared" si="32"/>
        <v/>
      </c>
      <c r="N423" s="6"/>
      <c r="O423" s="25">
        <v>50802</v>
      </c>
      <c r="P423" s="40" t="str">
        <f t="shared" si="24"/>
        <v/>
      </c>
      <c r="Q423" s="40" t="str">
        <f t="shared" si="25"/>
        <v/>
      </c>
      <c r="R423" s="40" t="str">
        <f t="shared" si="26"/>
        <v/>
      </c>
      <c r="S423" s="40" t="str">
        <f t="shared" si="27"/>
        <v/>
      </c>
      <c r="T423" s="43" t="str">
        <f t="shared" si="28"/>
        <v/>
      </c>
      <c r="U423" s="40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4" t="str" cm="1">
        <f t="array" ref="G424">IF(G665="","",
G665*LOOKUP($F424,_xlfn._xlws.FILTER($F$454:$F$463,G$454:G$463&lt;&gt;""),_xlfn._xlws.FILTER(G$454:G$463,G$454:G$463&lt;&gt;"")))</f>
        <v/>
      </c>
      <c r="H424" s="34" t="str" cm="1">
        <f t="array" ref="H424">IF(H665="","",
H665*LOOKUP($F424,_xlfn._xlws.FILTER($F$454:$F$463,H$454:H$463&lt;&gt;""),_xlfn._xlws.FILTER(H$454:H$463,H$454:H$463&lt;&gt;"")))</f>
        <v/>
      </c>
      <c r="I424" s="34" t="str" cm="1">
        <f t="array" ref="I424">IF(I665="","",
I665*LOOKUP($F424,_xlfn._xlws.FILTER($F$454:$F$463,I$454:I$463&lt;&gt;""),_xlfn._xlws.FILTER(I$454:I$463,I$454:I$463&lt;&gt;"")))</f>
        <v/>
      </c>
      <c r="J424" s="41" t="str">
        <f t="shared" si="29"/>
        <v/>
      </c>
      <c r="K424" s="42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7" t="str">
        <f t="shared" si="30"/>
        <v/>
      </c>
      <c r="M424" s="29" t="str">
        <f t="shared" si="32"/>
        <v/>
      </c>
      <c r="N424" s="6"/>
      <c r="O424" s="25">
        <v>50830</v>
      </c>
      <c r="P424" s="40" t="str">
        <f t="shared" si="24"/>
        <v/>
      </c>
      <c r="Q424" s="40" t="str">
        <f t="shared" si="25"/>
        <v/>
      </c>
      <c r="R424" s="40" t="str">
        <f t="shared" si="26"/>
        <v/>
      </c>
      <c r="S424" s="40" t="str">
        <f t="shared" si="27"/>
        <v/>
      </c>
      <c r="T424" s="43" t="str">
        <f t="shared" si="28"/>
        <v/>
      </c>
      <c r="U424" s="40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4" t="str" cm="1">
        <f t="array" ref="G425">IF(G666="","",
G666*LOOKUP($F425,_xlfn._xlws.FILTER($F$454:$F$463,G$454:G$463&lt;&gt;""),_xlfn._xlws.FILTER(G$454:G$463,G$454:G$463&lt;&gt;"")))</f>
        <v/>
      </c>
      <c r="H425" s="34" t="str" cm="1">
        <f t="array" ref="H425">IF(H666="","",
H666*LOOKUP($F425,_xlfn._xlws.FILTER($F$454:$F$463,H$454:H$463&lt;&gt;""),_xlfn._xlws.FILTER(H$454:H$463,H$454:H$463&lt;&gt;"")))</f>
        <v/>
      </c>
      <c r="I425" s="34" t="str" cm="1">
        <f t="array" ref="I425">IF(I666="","",
I666*LOOKUP($F425,_xlfn._xlws.FILTER($F$454:$F$463,I$454:I$463&lt;&gt;""),_xlfn._xlws.FILTER(I$454:I$463,I$454:I$463&lt;&gt;"")))</f>
        <v/>
      </c>
      <c r="J425" s="41" t="str">
        <f t="shared" si="29"/>
        <v/>
      </c>
      <c r="K425" s="42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7" t="str">
        <f t="shared" si="30"/>
        <v/>
      </c>
      <c r="M425" s="29" t="str">
        <f t="shared" si="32"/>
        <v/>
      </c>
      <c r="N425" s="6"/>
      <c r="O425" s="25">
        <v>50861</v>
      </c>
      <c r="P425" s="40" t="str">
        <f t="shared" si="24"/>
        <v/>
      </c>
      <c r="Q425" s="40" t="str">
        <f t="shared" si="25"/>
        <v/>
      </c>
      <c r="R425" s="40" t="str">
        <f t="shared" si="26"/>
        <v/>
      </c>
      <c r="S425" s="40" t="str">
        <f t="shared" si="27"/>
        <v/>
      </c>
      <c r="T425" s="43" t="str">
        <f t="shared" si="28"/>
        <v/>
      </c>
      <c r="U425" s="40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4" t="str" cm="1">
        <f t="array" ref="G426">IF(G667="","",
G667*LOOKUP($F426,_xlfn._xlws.FILTER($F$454:$F$463,G$454:G$463&lt;&gt;""),_xlfn._xlws.FILTER(G$454:G$463,G$454:G$463&lt;&gt;"")))</f>
        <v/>
      </c>
      <c r="H426" s="34" t="str" cm="1">
        <f t="array" ref="H426">IF(H667="","",
H667*LOOKUP($F426,_xlfn._xlws.FILTER($F$454:$F$463,H$454:H$463&lt;&gt;""),_xlfn._xlws.FILTER(H$454:H$463,H$454:H$463&lt;&gt;"")))</f>
        <v/>
      </c>
      <c r="I426" s="34" t="str" cm="1">
        <f t="array" ref="I426">IF(I667="","",
I667*LOOKUP($F426,_xlfn._xlws.FILTER($F$454:$F$463,I$454:I$463&lt;&gt;""),_xlfn._xlws.FILTER(I$454:I$463,I$454:I$463&lt;&gt;"")))</f>
        <v/>
      </c>
      <c r="J426" s="41" t="str">
        <f t="shared" si="29"/>
        <v/>
      </c>
      <c r="K426" s="42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7" t="str">
        <f t="shared" si="30"/>
        <v/>
      </c>
      <c r="M426" s="29" t="str">
        <f t="shared" si="32"/>
        <v/>
      </c>
      <c r="N426" s="6"/>
      <c r="O426" s="25">
        <v>50891</v>
      </c>
      <c r="P426" s="40" t="str">
        <f t="shared" si="24"/>
        <v/>
      </c>
      <c r="Q426" s="40" t="str">
        <f t="shared" si="25"/>
        <v/>
      </c>
      <c r="R426" s="40" t="str">
        <f t="shared" si="26"/>
        <v/>
      </c>
      <c r="S426" s="40" t="str">
        <f t="shared" si="27"/>
        <v/>
      </c>
      <c r="T426" s="43" t="str">
        <f t="shared" si="28"/>
        <v/>
      </c>
      <c r="U426" s="40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4" t="str" cm="1">
        <f t="array" ref="G427">IF(G668="","",
G668*LOOKUP($F427,_xlfn._xlws.FILTER($F$454:$F$463,G$454:G$463&lt;&gt;""),_xlfn._xlws.FILTER(G$454:G$463,G$454:G$463&lt;&gt;"")))</f>
        <v/>
      </c>
      <c r="H427" s="34" t="str" cm="1">
        <f t="array" ref="H427">IF(H668="","",
H668*LOOKUP($F427,_xlfn._xlws.FILTER($F$454:$F$463,H$454:H$463&lt;&gt;""),_xlfn._xlws.FILTER(H$454:H$463,H$454:H$463&lt;&gt;"")))</f>
        <v/>
      </c>
      <c r="I427" s="34" t="str" cm="1">
        <f t="array" ref="I427">IF(I668="","",
I668*LOOKUP($F427,_xlfn._xlws.FILTER($F$454:$F$463,I$454:I$463&lt;&gt;""),_xlfn._xlws.FILTER(I$454:I$463,I$454:I$463&lt;&gt;"")))</f>
        <v/>
      </c>
      <c r="J427" s="41" t="str">
        <f t="shared" si="29"/>
        <v/>
      </c>
      <c r="K427" s="42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7" t="str">
        <f t="shared" si="30"/>
        <v/>
      </c>
      <c r="M427" s="29" t="str">
        <f t="shared" si="32"/>
        <v/>
      </c>
      <c r="N427" s="6"/>
      <c r="O427" s="25">
        <v>50922</v>
      </c>
      <c r="P427" s="40" t="str">
        <f t="shared" si="24"/>
        <v/>
      </c>
      <c r="Q427" s="40" t="str">
        <f t="shared" si="25"/>
        <v/>
      </c>
      <c r="R427" s="40" t="str">
        <f t="shared" si="26"/>
        <v/>
      </c>
      <c r="S427" s="40" t="str">
        <f t="shared" si="27"/>
        <v/>
      </c>
      <c r="T427" s="43" t="str">
        <f t="shared" si="28"/>
        <v/>
      </c>
      <c r="U427" s="40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4" t="str" cm="1">
        <f t="array" ref="G428">IF(G669="","",
G669*LOOKUP($F428,_xlfn._xlws.FILTER($F$454:$F$463,G$454:G$463&lt;&gt;""),_xlfn._xlws.FILTER(G$454:G$463,G$454:G$463&lt;&gt;"")))</f>
        <v/>
      </c>
      <c r="H428" s="34" t="str" cm="1">
        <f t="array" ref="H428">IF(H669="","",
H669*LOOKUP($F428,_xlfn._xlws.FILTER($F$454:$F$463,H$454:H$463&lt;&gt;""),_xlfn._xlws.FILTER(H$454:H$463,H$454:H$463&lt;&gt;"")))</f>
        <v/>
      </c>
      <c r="I428" s="34" t="str" cm="1">
        <f t="array" ref="I428">IF(I669="","",
I669*LOOKUP($F428,_xlfn._xlws.FILTER($F$454:$F$463,I$454:I$463&lt;&gt;""),_xlfn._xlws.FILTER(I$454:I$463,I$454:I$463&lt;&gt;"")))</f>
        <v/>
      </c>
      <c r="J428" s="41" t="str">
        <f t="shared" si="29"/>
        <v/>
      </c>
      <c r="K428" s="42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7" t="str">
        <f t="shared" si="30"/>
        <v/>
      </c>
      <c r="M428" s="29" t="str">
        <f t="shared" si="32"/>
        <v/>
      </c>
      <c r="N428" s="6"/>
      <c r="O428" s="25">
        <v>50952</v>
      </c>
      <c r="P428" s="40" t="str">
        <f t="shared" si="24"/>
        <v/>
      </c>
      <c r="Q428" s="40" t="str">
        <f t="shared" si="25"/>
        <v/>
      </c>
      <c r="R428" s="40" t="str">
        <f t="shared" si="26"/>
        <v/>
      </c>
      <c r="S428" s="40" t="str">
        <f t="shared" si="27"/>
        <v/>
      </c>
      <c r="T428" s="43" t="str">
        <f t="shared" si="28"/>
        <v/>
      </c>
      <c r="U428" s="40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4" t="str" cm="1">
        <f t="array" ref="G429">IF(G670="","",
G670*LOOKUP($F429,_xlfn._xlws.FILTER($F$454:$F$463,G$454:G$463&lt;&gt;""),_xlfn._xlws.FILTER(G$454:G$463,G$454:G$463&lt;&gt;"")))</f>
        <v/>
      </c>
      <c r="H429" s="34" t="str" cm="1">
        <f t="array" ref="H429">IF(H670="","",
H670*LOOKUP($F429,_xlfn._xlws.FILTER($F$454:$F$463,H$454:H$463&lt;&gt;""),_xlfn._xlws.FILTER(H$454:H$463,H$454:H$463&lt;&gt;"")))</f>
        <v/>
      </c>
      <c r="I429" s="34" t="str" cm="1">
        <f t="array" ref="I429">IF(I670="","",
I670*LOOKUP($F429,_xlfn._xlws.FILTER($F$454:$F$463,I$454:I$463&lt;&gt;""),_xlfn._xlws.FILTER(I$454:I$463,I$454:I$463&lt;&gt;"")))</f>
        <v/>
      </c>
      <c r="J429" s="41" t="str">
        <f t="shared" si="29"/>
        <v/>
      </c>
      <c r="K429" s="42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7" t="str">
        <f t="shared" si="30"/>
        <v/>
      </c>
      <c r="M429" s="29" t="str">
        <f t="shared" si="32"/>
        <v/>
      </c>
      <c r="N429" s="6"/>
      <c r="O429" s="25">
        <v>50983</v>
      </c>
      <c r="P429" s="40" t="str">
        <f t="shared" si="24"/>
        <v/>
      </c>
      <c r="Q429" s="40" t="str">
        <f t="shared" si="25"/>
        <v/>
      </c>
      <c r="R429" s="40" t="str">
        <f t="shared" si="26"/>
        <v/>
      </c>
      <c r="S429" s="40" t="str">
        <f t="shared" si="27"/>
        <v/>
      </c>
      <c r="T429" s="43" t="str">
        <f t="shared" si="28"/>
        <v/>
      </c>
      <c r="U429" s="40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4" t="str" cm="1">
        <f t="array" ref="G430">IF(G671="","",
G671*LOOKUP($F430,_xlfn._xlws.FILTER($F$454:$F$463,G$454:G$463&lt;&gt;""),_xlfn._xlws.FILTER(G$454:G$463,G$454:G$463&lt;&gt;"")))</f>
        <v/>
      </c>
      <c r="H430" s="34" t="str" cm="1">
        <f t="array" ref="H430">IF(H671="","",
H671*LOOKUP($F430,_xlfn._xlws.FILTER($F$454:$F$463,H$454:H$463&lt;&gt;""),_xlfn._xlws.FILTER(H$454:H$463,H$454:H$463&lt;&gt;"")))</f>
        <v/>
      </c>
      <c r="I430" s="34" t="str" cm="1">
        <f t="array" ref="I430">IF(I671="","",
I671*LOOKUP($F430,_xlfn._xlws.FILTER($F$454:$F$463,I$454:I$463&lt;&gt;""),_xlfn._xlws.FILTER(I$454:I$463,I$454:I$463&lt;&gt;"")))</f>
        <v/>
      </c>
      <c r="J430" s="41" t="str">
        <f t="shared" si="29"/>
        <v/>
      </c>
      <c r="K430" s="42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7" t="str">
        <f t="shared" si="30"/>
        <v/>
      </c>
      <c r="M430" s="29" t="str">
        <f t="shared" si="32"/>
        <v/>
      </c>
      <c r="N430" s="6"/>
      <c r="O430" s="25">
        <v>51014</v>
      </c>
      <c r="P430" s="40" t="str">
        <f t="shared" si="24"/>
        <v/>
      </c>
      <c r="Q430" s="40" t="str">
        <f t="shared" si="25"/>
        <v/>
      </c>
      <c r="R430" s="40" t="str">
        <f t="shared" si="26"/>
        <v/>
      </c>
      <c r="S430" s="40" t="str">
        <f t="shared" si="27"/>
        <v/>
      </c>
      <c r="T430" s="43" t="str">
        <f t="shared" si="28"/>
        <v/>
      </c>
      <c r="U430" s="40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4" t="str" cm="1">
        <f t="array" ref="G431">IF(G672="","",
G672*LOOKUP($F431,_xlfn._xlws.FILTER($F$454:$F$463,G$454:G$463&lt;&gt;""),_xlfn._xlws.FILTER(G$454:G$463,G$454:G$463&lt;&gt;"")))</f>
        <v/>
      </c>
      <c r="H431" s="34" t="str" cm="1">
        <f t="array" ref="H431">IF(H672="","",
H672*LOOKUP($F431,_xlfn._xlws.FILTER($F$454:$F$463,H$454:H$463&lt;&gt;""),_xlfn._xlws.FILTER(H$454:H$463,H$454:H$463&lt;&gt;"")))</f>
        <v/>
      </c>
      <c r="I431" s="34" t="str" cm="1">
        <f t="array" ref="I431">IF(I672="","",
I672*LOOKUP($F431,_xlfn._xlws.FILTER($F$454:$F$463,I$454:I$463&lt;&gt;""),_xlfn._xlws.FILTER(I$454:I$463,I$454:I$463&lt;&gt;"")))</f>
        <v/>
      </c>
      <c r="J431" s="41" t="str">
        <f t="shared" si="29"/>
        <v/>
      </c>
      <c r="K431" s="42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7" t="str">
        <f t="shared" si="30"/>
        <v/>
      </c>
      <c r="M431" s="29" t="str">
        <f t="shared" si="32"/>
        <v/>
      </c>
      <c r="N431" s="6"/>
      <c r="O431" s="25">
        <v>51044</v>
      </c>
      <c r="P431" s="40" t="str">
        <f t="shared" si="24"/>
        <v/>
      </c>
      <c r="Q431" s="40" t="str">
        <f t="shared" si="25"/>
        <v/>
      </c>
      <c r="R431" s="40" t="str">
        <f t="shared" si="26"/>
        <v/>
      </c>
      <c r="S431" s="40" t="str">
        <f t="shared" si="27"/>
        <v/>
      </c>
      <c r="T431" s="43" t="str">
        <f t="shared" si="28"/>
        <v/>
      </c>
      <c r="U431" s="40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4" t="str" cm="1">
        <f t="array" ref="G432">IF(G673="","",
G673*LOOKUP($F432,_xlfn._xlws.FILTER($F$454:$F$463,G$454:G$463&lt;&gt;""),_xlfn._xlws.FILTER(G$454:G$463,G$454:G$463&lt;&gt;"")))</f>
        <v/>
      </c>
      <c r="H432" s="34" t="str" cm="1">
        <f t="array" ref="H432">IF(H673="","",
H673*LOOKUP($F432,_xlfn._xlws.FILTER($F$454:$F$463,H$454:H$463&lt;&gt;""),_xlfn._xlws.FILTER(H$454:H$463,H$454:H$463&lt;&gt;"")))</f>
        <v/>
      </c>
      <c r="I432" s="34" t="str" cm="1">
        <f t="array" ref="I432">IF(I673="","",
I673*LOOKUP($F432,_xlfn._xlws.FILTER($F$454:$F$463,I$454:I$463&lt;&gt;""),_xlfn._xlws.FILTER(I$454:I$463,I$454:I$463&lt;&gt;"")))</f>
        <v/>
      </c>
      <c r="J432" s="41" t="str">
        <f t="shared" si="29"/>
        <v/>
      </c>
      <c r="K432" s="42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7" t="str">
        <f t="shared" si="30"/>
        <v/>
      </c>
      <c r="M432" s="29" t="str">
        <f t="shared" si="32"/>
        <v/>
      </c>
      <c r="N432" s="6"/>
      <c r="O432" s="25">
        <v>51075</v>
      </c>
      <c r="P432" s="40" t="str">
        <f t="shared" si="24"/>
        <v/>
      </c>
      <c r="Q432" s="40" t="str">
        <f t="shared" si="25"/>
        <v/>
      </c>
      <c r="R432" s="40" t="str">
        <f t="shared" si="26"/>
        <v/>
      </c>
      <c r="S432" s="40" t="str">
        <f t="shared" si="27"/>
        <v/>
      </c>
      <c r="T432" s="43" t="str">
        <f t="shared" si="28"/>
        <v/>
      </c>
      <c r="U432" s="40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4" t="str" cm="1">
        <f t="array" ref="G433">IF(G674="","",
G674*LOOKUP($F433,_xlfn._xlws.FILTER($F$454:$F$463,G$454:G$463&lt;&gt;""),_xlfn._xlws.FILTER(G$454:G$463,G$454:G$463&lt;&gt;"")))</f>
        <v/>
      </c>
      <c r="H433" s="34" t="str" cm="1">
        <f t="array" ref="H433">IF(H674="","",
H674*LOOKUP($F433,_xlfn._xlws.FILTER($F$454:$F$463,H$454:H$463&lt;&gt;""),_xlfn._xlws.FILTER(H$454:H$463,H$454:H$463&lt;&gt;"")))</f>
        <v/>
      </c>
      <c r="I433" s="34" t="str" cm="1">
        <f t="array" ref="I433">IF(I674="","",
I674*LOOKUP($F433,_xlfn._xlws.FILTER($F$454:$F$463,I$454:I$463&lt;&gt;""),_xlfn._xlws.FILTER(I$454:I$463,I$454:I$463&lt;&gt;"")))</f>
        <v/>
      </c>
      <c r="J433" s="41" t="str">
        <f t="shared" si="29"/>
        <v/>
      </c>
      <c r="K433" s="42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7" t="str">
        <f t="shared" si="30"/>
        <v/>
      </c>
      <c r="M433" s="29" t="str">
        <f t="shared" si="32"/>
        <v/>
      </c>
      <c r="N433" s="6"/>
      <c r="O433" s="25">
        <v>51105</v>
      </c>
      <c r="P433" s="40" t="str">
        <f t="shared" si="24"/>
        <v/>
      </c>
      <c r="Q433" s="40" t="str">
        <f t="shared" si="25"/>
        <v/>
      </c>
      <c r="R433" s="40" t="str">
        <f t="shared" si="26"/>
        <v/>
      </c>
      <c r="S433" s="40" t="str">
        <f t="shared" si="27"/>
        <v/>
      </c>
      <c r="T433" s="43" t="str">
        <f t="shared" si="28"/>
        <v/>
      </c>
      <c r="U433" s="40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4" t="str" cm="1">
        <f t="array" ref="G434">IF(G675="","",
G675*LOOKUP($F434,_xlfn._xlws.FILTER($F$454:$F$463,G$454:G$463&lt;&gt;""),_xlfn._xlws.FILTER(G$454:G$463,G$454:G$463&lt;&gt;"")))</f>
        <v/>
      </c>
      <c r="H434" s="34" t="str" cm="1">
        <f t="array" ref="H434">IF(H675="","",
H675*LOOKUP($F434,_xlfn._xlws.FILTER($F$454:$F$463,H$454:H$463&lt;&gt;""),_xlfn._xlws.FILTER(H$454:H$463,H$454:H$463&lt;&gt;"")))</f>
        <v/>
      </c>
      <c r="I434" s="34" t="str" cm="1">
        <f t="array" ref="I434">IF(I675="","",
I675*LOOKUP($F434,_xlfn._xlws.FILTER($F$454:$F$463,I$454:I$463&lt;&gt;""),_xlfn._xlws.FILTER(I$454:I$463,I$454:I$463&lt;&gt;"")))</f>
        <v/>
      </c>
      <c r="J434" s="41" t="str">
        <f t="shared" si="29"/>
        <v/>
      </c>
      <c r="K434" s="42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7" t="str">
        <f t="shared" si="30"/>
        <v/>
      </c>
      <c r="M434" s="29" t="str">
        <f t="shared" si="32"/>
        <v/>
      </c>
      <c r="N434" s="6"/>
      <c r="O434" s="25">
        <v>51136</v>
      </c>
      <c r="P434" s="40" t="str">
        <f t="shared" ref="P434:P445" si="33">IFERROR((G434*Q$480)/$L434*(100/Q$481),"")</f>
        <v/>
      </c>
      <c r="Q434" s="40" t="str">
        <f t="shared" ref="Q434:Q445" si="34">IFERROR((H434*R$480)/$L434*(100/R$481),"")</f>
        <v/>
      </c>
      <c r="R434" s="40" t="str">
        <f t="shared" ref="R434:R445" si="35">IFERROR((I434*S$480)/$L434*(100/S$481),"")</f>
        <v/>
      </c>
      <c r="S434" s="40" t="str">
        <f t="shared" ref="S434:S445" si="36">IFERROR((J434*T$480)/$L434*(100/T$481),"")</f>
        <v/>
      </c>
      <c r="T434" s="43" t="str">
        <f t="shared" ref="T434:T445" si="37">IFERROR((K434*U$480)/$L434*(100/U$481),"")</f>
        <v/>
      </c>
      <c r="U434" s="40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4" t="str" cm="1">
        <f t="array" ref="G435">IF(G676="","",
G676*LOOKUP($F435,_xlfn._xlws.FILTER($F$454:$F$463,G$454:G$463&lt;&gt;""),_xlfn._xlws.FILTER(G$454:G$463,G$454:G$463&lt;&gt;"")))</f>
        <v/>
      </c>
      <c r="H435" s="34" t="str" cm="1">
        <f t="array" ref="H435">IF(H676="","",
H676*LOOKUP($F435,_xlfn._xlws.FILTER($F$454:$F$463,H$454:H$463&lt;&gt;""),_xlfn._xlws.FILTER(H$454:H$463,H$454:H$463&lt;&gt;"")))</f>
        <v/>
      </c>
      <c r="I435" s="34" t="str" cm="1">
        <f t="array" ref="I435">IF(I676="","",
I676*LOOKUP($F435,_xlfn._xlws.FILTER($F$454:$F$463,I$454:I$463&lt;&gt;""),_xlfn._xlws.FILTER(I$454:I$463,I$454:I$463&lt;&gt;"")))</f>
        <v/>
      </c>
      <c r="J435" s="41" t="str">
        <f t="shared" ref="J435:J445" si="38">IF(J676="","",J676)</f>
        <v/>
      </c>
      <c r="K435" s="42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7" t="str">
        <f t="shared" ref="L435:L445" si="39">IF(V676="","",V676)</f>
        <v/>
      </c>
      <c r="M435" s="29" t="str">
        <f t="shared" si="32"/>
        <v/>
      </c>
      <c r="N435" s="6"/>
      <c r="O435" s="25">
        <v>51167</v>
      </c>
      <c r="P435" s="40" t="str">
        <f t="shared" si="33"/>
        <v/>
      </c>
      <c r="Q435" s="40" t="str">
        <f t="shared" si="34"/>
        <v/>
      </c>
      <c r="R435" s="40" t="str">
        <f t="shared" si="35"/>
        <v/>
      </c>
      <c r="S435" s="40" t="str">
        <f t="shared" si="36"/>
        <v/>
      </c>
      <c r="T435" s="43" t="str">
        <f t="shared" si="37"/>
        <v/>
      </c>
      <c r="U435" s="40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4" t="str" cm="1">
        <f t="array" ref="G436">IF(G677="","",
G677*LOOKUP($F436,_xlfn._xlws.FILTER($F$454:$F$463,G$454:G$463&lt;&gt;""),_xlfn._xlws.FILTER(G$454:G$463,G$454:G$463&lt;&gt;"")))</f>
        <v/>
      </c>
      <c r="H436" s="34" t="str" cm="1">
        <f t="array" ref="H436">IF(H677="","",
H677*LOOKUP($F436,_xlfn._xlws.FILTER($F$454:$F$463,H$454:H$463&lt;&gt;""),_xlfn._xlws.FILTER(H$454:H$463,H$454:H$463&lt;&gt;"")))</f>
        <v/>
      </c>
      <c r="I436" s="34" t="str" cm="1">
        <f t="array" ref="I436">IF(I677="","",
I677*LOOKUP($F436,_xlfn._xlws.FILTER($F$454:$F$463,I$454:I$463&lt;&gt;""),_xlfn._xlws.FILTER(I$454:I$463,I$454:I$463&lt;&gt;"")))</f>
        <v/>
      </c>
      <c r="J436" s="41" t="str">
        <f t="shared" si="38"/>
        <v/>
      </c>
      <c r="K436" s="42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7" t="str">
        <f t="shared" si="39"/>
        <v/>
      </c>
      <c r="M436" s="29" t="str">
        <f t="shared" si="32"/>
        <v/>
      </c>
      <c r="N436" s="6"/>
      <c r="O436" s="25">
        <v>51196</v>
      </c>
      <c r="P436" s="40" t="str">
        <f t="shared" si="33"/>
        <v/>
      </c>
      <c r="Q436" s="40" t="str">
        <f t="shared" si="34"/>
        <v/>
      </c>
      <c r="R436" s="40" t="str">
        <f t="shared" si="35"/>
        <v/>
      </c>
      <c r="S436" s="40" t="str">
        <f t="shared" si="36"/>
        <v/>
      </c>
      <c r="T436" s="43" t="str">
        <f t="shared" si="37"/>
        <v/>
      </c>
      <c r="U436" s="40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4" t="str" cm="1">
        <f t="array" ref="G437">IF(G678="","",
G678*LOOKUP($F437,_xlfn._xlws.FILTER($F$454:$F$463,G$454:G$463&lt;&gt;""),_xlfn._xlws.FILTER(G$454:G$463,G$454:G$463&lt;&gt;"")))</f>
        <v/>
      </c>
      <c r="H437" s="34" t="str" cm="1">
        <f t="array" ref="H437">IF(H678="","",
H678*LOOKUP($F437,_xlfn._xlws.FILTER($F$454:$F$463,H$454:H$463&lt;&gt;""),_xlfn._xlws.FILTER(H$454:H$463,H$454:H$463&lt;&gt;"")))</f>
        <v/>
      </c>
      <c r="I437" s="34" t="str" cm="1">
        <f t="array" ref="I437">IF(I678="","",
I678*LOOKUP($F437,_xlfn._xlws.FILTER($F$454:$F$463,I$454:I$463&lt;&gt;""),_xlfn._xlws.FILTER(I$454:I$463,I$454:I$463&lt;&gt;"")))</f>
        <v/>
      </c>
      <c r="J437" s="41" t="str">
        <f t="shared" si="38"/>
        <v/>
      </c>
      <c r="K437" s="42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7" t="str">
        <f t="shared" si="39"/>
        <v/>
      </c>
      <c r="M437" s="29" t="str">
        <f t="shared" si="32"/>
        <v/>
      </c>
      <c r="N437" s="6"/>
      <c r="O437" s="25">
        <v>51227</v>
      </c>
      <c r="P437" s="40" t="str">
        <f t="shared" si="33"/>
        <v/>
      </c>
      <c r="Q437" s="40" t="str">
        <f t="shared" si="34"/>
        <v/>
      </c>
      <c r="R437" s="40" t="str">
        <f t="shared" si="35"/>
        <v/>
      </c>
      <c r="S437" s="40" t="str">
        <f t="shared" si="36"/>
        <v/>
      </c>
      <c r="T437" s="43" t="str">
        <f t="shared" si="37"/>
        <v/>
      </c>
      <c r="U437" s="40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4" t="str" cm="1">
        <f t="array" ref="G438">IF(G679="","",
G679*LOOKUP($F438,_xlfn._xlws.FILTER($F$454:$F$463,G$454:G$463&lt;&gt;""),_xlfn._xlws.FILTER(G$454:G$463,G$454:G$463&lt;&gt;"")))</f>
        <v/>
      </c>
      <c r="H438" s="34" t="str" cm="1">
        <f t="array" ref="H438">IF(H679="","",
H679*LOOKUP($F438,_xlfn._xlws.FILTER($F$454:$F$463,H$454:H$463&lt;&gt;""),_xlfn._xlws.FILTER(H$454:H$463,H$454:H$463&lt;&gt;"")))</f>
        <v/>
      </c>
      <c r="I438" s="34" t="str" cm="1">
        <f t="array" ref="I438">IF(I679="","",
I679*LOOKUP($F438,_xlfn._xlws.FILTER($F$454:$F$463,I$454:I$463&lt;&gt;""),_xlfn._xlws.FILTER(I$454:I$463,I$454:I$463&lt;&gt;"")))</f>
        <v/>
      </c>
      <c r="J438" s="41" t="str">
        <f t="shared" si="38"/>
        <v/>
      </c>
      <c r="K438" s="42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7" t="str">
        <f t="shared" si="39"/>
        <v/>
      </c>
      <c r="M438" s="29" t="str">
        <f t="shared" si="32"/>
        <v/>
      </c>
      <c r="N438" s="6"/>
      <c r="O438" s="25">
        <v>51257</v>
      </c>
      <c r="P438" s="40" t="str">
        <f t="shared" si="33"/>
        <v/>
      </c>
      <c r="Q438" s="40" t="str">
        <f t="shared" si="34"/>
        <v/>
      </c>
      <c r="R438" s="40" t="str">
        <f t="shared" si="35"/>
        <v/>
      </c>
      <c r="S438" s="40" t="str">
        <f t="shared" si="36"/>
        <v/>
      </c>
      <c r="T438" s="43" t="str">
        <f t="shared" si="37"/>
        <v/>
      </c>
      <c r="U438" s="40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4" t="str" cm="1">
        <f t="array" ref="G439">IF(G680="","",
G680*LOOKUP($F439,_xlfn._xlws.FILTER($F$454:$F$463,G$454:G$463&lt;&gt;""),_xlfn._xlws.FILTER(G$454:G$463,G$454:G$463&lt;&gt;"")))</f>
        <v/>
      </c>
      <c r="H439" s="34" t="str" cm="1">
        <f t="array" ref="H439">IF(H680="","",
H680*LOOKUP($F439,_xlfn._xlws.FILTER($F$454:$F$463,H$454:H$463&lt;&gt;""),_xlfn._xlws.FILTER(H$454:H$463,H$454:H$463&lt;&gt;"")))</f>
        <v/>
      </c>
      <c r="I439" s="34" t="str" cm="1">
        <f t="array" ref="I439">IF(I680="","",
I680*LOOKUP($F439,_xlfn._xlws.FILTER($F$454:$F$463,I$454:I$463&lt;&gt;""),_xlfn._xlws.FILTER(I$454:I$463,I$454:I$463&lt;&gt;"")))</f>
        <v/>
      </c>
      <c r="J439" s="41" t="str">
        <f t="shared" si="38"/>
        <v/>
      </c>
      <c r="K439" s="42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7" t="str">
        <f t="shared" si="39"/>
        <v/>
      </c>
      <c r="M439" s="29" t="str">
        <f t="shared" si="32"/>
        <v/>
      </c>
      <c r="N439" s="6"/>
      <c r="O439" s="25">
        <v>51288</v>
      </c>
      <c r="P439" s="40" t="str">
        <f t="shared" si="33"/>
        <v/>
      </c>
      <c r="Q439" s="40" t="str">
        <f t="shared" si="34"/>
        <v/>
      </c>
      <c r="R439" s="40" t="str">
        <f t="shared" si="35"/>
        <v/>
      </c>
      <c r="S439" s="40" t="str">
        <f t="shared" si="36"/>
        <v/>
      </c>
      <c r="T439" s="43" t="str">
        <f t="shared" si="37"/>
        <v/>
      </c>
      <c r="U439" s="40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4" t="str" cm="1">
        <f t="array" ref="G440">IF(G681="","",
G681*LOOKUP($F440,_xlfn._xlws.FILTER($F$454:$F$463,G$454:G$463&lt;&gt;""),_xlfn._xlws.FILTER(G$454:G$463,G$454:G$463&lt;&gt;"")))</f>
        <v/>
      </c>
      <c r="H440" s="34" t="str" cm="1">
        <f t="array" ref="H440">IF(H681="","",
H681*LOOKUP($F440,_xlfn._xlws.FILTER($F$454:$F$463,H$454:H$463&lt;&gt;""),_xlfn._xlws.FILTER(H$454:H$463,H$454:H$463&lt;&gt;"")))</f>
        <v/>
      </c>
      <c r="I440" s="34" t="str" cm="1">
        <f t="array" ref="I440">IF(I681="","",
I681*LOOKUP($F440,_xlfn._xlws.FILTER($F$454:$F$463,I$454:I$463&lt;&gt;""),_xlfn._xlws.FILTER(I$454:I$463,I$454:I$463&lt;&gt;"")))</f>
        <v/>
      </c>
      <c r="J440" s="41" t="str">
        <f t="shared" si="38"/>
        <v/>
      </c>
      <c r="K440" s="42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7" t="str">
        <f t="shared" si="39"/>
        <v/>
      </c>
      <c r="M440" s="29" t="str">
        <f t="shared" si="32"/>
        <v/>
      </c>
      <c r="N440" s="6"/>
      <c r="O440" s="25">
        <v>51318</v>
      </c>
      <c r="P440" s="40" t="str">
        <f t="shared" si="33"/>
        <v/>
      </c>
      <c r="Q440" s="40" t="str">
        <f t="shared" si="34"/>
        <v/>
      </c>
      <c r="R440" s="40" t="str">
        <f t="shared" si="35"/>
        <v/>
      </c>
      <c r="S440" s="40" t="str">
        <f t="shared" si="36"/>
        <v/>
      </c>
      <c r="T440" s="43" t="str">
        <f t="shared" si="37"/>
        <v/>
      </c>
      <c r="U440" s="40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4" t="str" cm="1">
        <f t="array" ref="G441">IF(G682="","",
G682*LOOKUP($F441,_xlfn._xlws.FILTER($F$454:$F$463,G$454:G$463&lt;&gt;""),_xlfn._xlws.FILTER(G$454:G$463,G$454:G$463&lt;&gt;"")))</f>
        <v/>
      </c>
      <c r="H441" s="34" t="str" cm="1">
        <f t="array" ref="H441">IF(H682="","",
H682*LOOKUP($F441,_xlfn._xlws.FILTER($F$454:$F$463,H$454:H$463&lt;&gt;""),_xlfn._xlws.FILTER(H$454:H$463,H$454:H$463&lt;&gt;"")))</f>
        <v/>
      </c>
      <c r="I441" s="34" t="str" cm="1">
        <f t="array" ref="I441">IF(I682="","",
I682*LOOKUP($F441,_xlfn._xlws.FILTER($F$454:$F$463,I$454:I$463&lt;&gt;""),_xlfn._xlws.FILTER(I$454:I$463,I$454:I$463&lt;&gt;"")))</f>
        <v/>
      </c>
      <c r="J441" s="41" t="str">
        <f t="shared" si="38"/>
        <v/>
      </c>
      <c r="K441" s="42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7" t="str">
        <f t="shared" si="39"/>
        <v/>
      </c>
      <c r="M441" s="29" t="str">
        <f t="shared" si="32"/>
        <v/>
      </c>
      <c r="N441" s="6"/>
      <c r="O441" s="25">
        <v>51349</v>
      </c>
      <c r="P441" s="40" t="str">
        <f t="shared" si="33"/>
        <v/>
      </c>
      <c r="Q441" s="40" t="str">
        <f t="shared" si="34"/>
        <v/>
      </c>
      <c r="R441" s="40" t="str">
        <f t="shared" si="35"/>
        <v/>
      </c>
      <c r="S441" s="40" t="str">
        <f t="shared" si="36"/>
        <v/>
      </c>
      <c r="T441" s="43" t="str">
        <f t="shared" si="37"/>
        <v/>
      </c>
      <c r="U441" s="40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4" t="str" cm="1">
        <f t="array" ref="G442">IF(G683="","",
G683*LOOKUP($F442,_xlfn._xlws.FILTER($F$454:$F$463,G$454:G$463&lt;&gt;""),_xlfn._xlws.FILTER(G$454:G$463,G$454:G$463&lt;&gt;"")))</f>
        <v/>
      </c>
      <c r="H442" s="34" t="str" cm="1">
        <f t="array" ref="H442">IF(H683="","",
H683*LOOKUP($F442,_xlfn._xlws.FILTER($F$454:$F$463,H$454:H$463&lt;&gt;""),_xlfn._xlws.FILTER(H$454:H$463,H$454:H$463&lt;&gt;"")))</f>
        <v/>
      </c>
      <c r="I442" s="34" t="str" cm="1">
        <f t="array" ref="I442">IF(I683="","",
I683*LOOKUP($F442,_xlfn._xlws.FILTER($F$454:$F$463,I$454:I$463&lt;&gt;""),_xlfn._xlws.FILTER(I$454:I$463,I$454:I$463&lt;&gt;"")))</f>
        <v/>
      </c>
      <c r="J442" s="41" t="str">
        <f t="shared" si="38"/>
        <v/>
      </c>
      <c r="K442" s="42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7" t="str">
        <f t="shared" si="39"/>
        <v/>
      </c>
      <c r="M442" s="29" t="str">
        <f t="shared" si="32"/>
        <v/>
      </c>
      <c r="N442" s="6"/>
      <c r="O442" s="25">
        <v>51380</v>
      </c>
      <c r="P442" s="40" t="str">
        <f t="shared" si="33"/>
        <v/>
      </c>
      <c r="Q442" s="40" t="str">
        <f t="shared" si="34"/>
        <v/>
      </c>
      <c r="R442" s="40" t="str">
        <f t="shared" si="35"/>
        <v/>
      </c>
      <c r="S442" s="40" t="str">
        <f t="shared" si="36"/>
        <v/>
      </c>
      <c r="T442" s="43" t="str">
        <f t="shared" si="37"/>
        <v/>
      </c>
      <c r="U442" s="40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4" t="str" cm="1">
        <f t="array" ref="G443">IF(G684="","",
G684*LOOKUP($F443,_xlfn._xlws.FILTER($F$454:$F$463,G$454:G$463&lt;&gt;""),_xlfn._xlws.FILTER(G$454:G$463,G$454:G$463&lt;&gt;"")))</f>
        <v/>
      </c>
      <c r="H443" s="34" t="str" cm="1">
        <f t="array" ref="H443">IF(H684="","",
H684*LOOKUP($F443,_xlfn._xlws.FILTER($F$454:$F$463,H$454:H$463&lt;&gt;""),_xlfn._xlws.FILTER(H$454:H$463,H$454:H$463&lt;&gt;"")))</f>
        <v/>
      </c>
      <c r="I443" s="34" t="str" cm="1">
        <f t="array" ref="I443">IF(I684="","",
I684*LOOKUP($F443,_xlfn._xlws.FILTER($F$454:$F$463,I$454:I$463&lt;&gt;""),_xlfn._xlws.FILTER(I$454:I$463,I$454:I$463&lt;&gt;"")))</f>
        <v/>
      </c>
      <c r="J443" s="41" t="str">
        <f t="shared" si="38"/>
        <v/>
      </c>
      <c r="K443" s="42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7" t="str">
        <f t="shared" si="39"/>
        <v/>
      </c>
      <c r="M443" s="29" t="str">
        <f t="shared" si="32"/>
        <v/>
      </c>
      <c r="N443" s="6"/>
      <c r="O443" s="25">
        <v>51410</v>
      </c>
      <c r="P443" s="40" t="str">
        <f t="shared" si="33"/>
        <v/>
      </c>
      <c r="Q443" s="40" t="str">
        <f t="shared" si="34"/>
        <v/>
      </c>
      <c r="R443" s="40" t="str">
        <f t="shared" si="35"/>
        <v/>
      </c>
      <c r="S443" s="40" t="str">
        <f t="shared" si="36"/>
        <v/>
      </c>
      <c r="T443" s="43" t="str">
        <f t="shared" si="37"/>
        <v/>
      </c>
      <c r="U443" s="40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4" t="str" cm="1">
        <f t="array" ref="G444">IF(G685="","",
G685*LOOKUP($F444,_xlfn._xlws.FILTER($F$454:$F$463,G$454:G$463&lt;&gt;""),_xlfn._xlws.FILTER(G$454:G$463,G$454:G$463&lt;&gt;"")))</f>
        <v/>
      </c>
      <c r="H444" s="34" t="str" cm="1">
        <f t="array" ref="H444">IF(H685="","",
H685*LOOKUP($F444,_xlfn._xlws.FILTER($F$454:$F$463,H$454:H$463&lt;&gt;""),_xlfn._xlws.FILTER(H$454:H$463,H$454:H$463&lt;&gt;"")))</f>
        <v/>
      </c>
      <c r="I444" s="34" t="str" cm="1">
        <f t="array" ref="I444">IF(I685="","",
I685*LOOKUP($F444,_xlfn._xlws.FILTER($F$454:$F$463,I$454:I$463&lt;&gt;""),_xlfn._xlws.FILTER(I$454:I$463,I$454:I$463&lt;&gt;"")))</f>
        <v/>
      </c>
      <c r="J444" s="41" t="str">
        <f t="shared" si="38"/>
        <v/>
      </c>
      <c r="K444" s="42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7" t="str">
        <f t="shared" si="39"/>
        <v/>
      </c>
      <c r="M444" s="29" t="str">
        <f t="shared" si="32"/>
        <v/>
      </c>
      <c r="N444" s="6"/>
      <c r="O444" s="25">
        <v>51441</v>
      </c>
      <c r="P444" s="40" t="str">
        <f t="shared" si="33"/>
        <v/>
      </c>
      <c r="Q444" s="40" t="str">
        <f t="shared" si="34"/>
        <v/>
      </c>
      <c r="R444" s="40" t="str">
        <f t="shared" si="35"/>
        <v/>
      </c>
      <c r="S444" s="40" t="str">
        <f t="shared" si="36"/>
        <v/>
      </c>
      <c r="T444" s="43" t="str">
        <f t="shared" si="37"/>
        <v/>
      </c>
      <c r="U444" s="40" t="str">
        <f t="shared" si="40"/>
        <v/>
      </c>
      <c r="V444" s="6"/>
      <c r="W444" s="6"/>
    </row>
    <row r="445" spans="5:23" ht="13.5" hidden="1" customHeight="1">
      <c r="E445" s="6"/>
      <c r="F445" s="44">
        <v>51471</v>
      </c>
      <c r="G445" s="45" t="str" cm="1">
        <f t="array" ref="G445">IF(G686="","",
G686*LOOKUP($F445,_xlfn._xlws.FILTER($F$454:$F$463,G$454:G$463&lt;&gt;""),_xlfn._xlws.FILTER(G$454:G$463,G$454:G$463&lt;&gt;"")))</f>
        <v/>
      </c>
      <c r="H445" s="45" t="str" cm="1">
        <f t="array" ref="H445">IF(H686="","",
H686*LOOKUP($F445,_xlfn._xlws.FILTER($F$454:$F$463,H$454:H$463&lt;&gt;""),_xlfn._xlws.FILTER(H$454:H$463,H$454:H$463&lt;&gt;"")))</f>
        <v/>
      </c>
      <c r="I445" s="45" t="str" cm="1">
        <f t="array" ref="I445">IF(I686="","",
I686*LOOKUP($F445,_xlfn._xlws.FILTER($F$454:$F$463,I$454:I$463&lt;&gt;""),_xlfn._xlws.FILTER(I$454:I$463,I$454:I$463&lt;&gt;"")))</f>
        <v/>
      </c>
      <c r="J445" s="46" t="str">
        <f t="shared" si="38"/>
        <v/>
      </c>
      <c r="K445" s="47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8" t="str">
        <f t="shared" si="39"/>
        <v/>
      </c>
      <c r="M445" s="49" t="str">
        <f t="shared" si="32"/>
        <v/>
      </c>
      <c r="N445" s="6"/>
      <c r="O445" s="44">
        <v>51471</v>
      </c>
      <c r="P445" s="50" t="str">
        <f t="shared" si="33"/>
        <v/>
      </c>
      <c r="Q445" s="50" t="str">
        <f t="shared" si="34"/>
        <v/>
      </c>
      <c r="R445" s="50" t="str">
        <f t="shared" si="35"/>
        <v/>
      </c>
      <c r="S445" s="50" t="str">
        <f t="shared" si="36"/>
        <v/>
      </c>
      <c r="T445" s="51" t="str">
        <f t="shared" si="37"/>
        <v/>
      </c>
      <c r="U445" s="50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2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2" customFormat="1" ht="15">
      <c r="E450" s="6"/>
      <c r="F450" s="20" t="s">
        <v>85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2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2" customFormat="1">
      <c r="E452" s="6"/>
      <c r="F452" s="21" t="s">
        <v>86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2" customFormat="1">
      <c r="E453" s="6"/>
      <c r="F453" s="53" t="s">
        <v>87</v>
      </c>
      <c r="G453" s="54" t="s">
        <v>84</v>
      </c>
      <c r="H453" s="54" t="s">
        <v>10</v>
      </c>
      <c r="I453" s="54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2" customFormat="1">
      <c r="E454" s="6"/>
      <c r="F454" s="55">
        <v>45292</v>
      </c>
      <c r="G454" s="56">
        <v>1.0101</v>
      </c>
      <c r="H454" s="56">
        <v>1.3126252505010021</v>
      </c>
      <c r="I454" s="56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2" customFormat="1">
      <c r="E455" s="6"/>
      <c r="F455" s="57">
        <v>45689</v>
      </c>
      <c r="G455" s="58"/>
      <c r="H455" s="58"/>
      <c r="I455" s="58">
        <v>1.1001896063226724</v>
      </c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2" customFormat="1">
      <c r="E456" s="6"/>
      <c r="F456" s="57">
        <v>45717</v>
      </c>
      <c r="G456" s="58">
        <v>1.2919883720930232</v>
      </c>
      <c r="H456" s="58"/>
      <c r="I456" s="5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2" customFormat="1">
      <c r="E457" s="6"/>
      <c r="F457" s="57">
        <v>46082</v>
      </c>
      <c r="G457" s="58"/>
      <c r="H457" s="58">
        <v>1.5893124911160985</v>
      </c>
      <c r="I457" s="5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2" customFormat="1">
      <c r="E458" s="6"/>
      <c r="F458" s="57"/>
      <c r="G458" s="58"/>
      <c r="H458" s="58"/>
      <c r="I458" s="5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2" customFormat="1">
      <c r="E459" s="6"/>
      <c r="F459" s="57"/>
      <c r="G459" s="58"/>
      <c r="H459" s="58"/>
      <c r="I459" s="5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2" customFormat="1">
      <c r="E460" s="6"/>
      <c r="F460" s="57"/>
      <c r="G460" s="58"/>
      <c r="H460" s="58"/>
      <c r="I460" s="5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2" customFormat="1">
      <c r="E461" s="6"/>
      <c r="F461" s="57"/>
      <c r="G461" s="58"/>
      <c r="H461" s="58"/>
      <c r="I461" s="5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2" customFormat="1">
      <c r="E462" s="6"/>
      <c r="F462" s="57"/>
      <c r="G462" s="58"/>
      <c r="H462" s="58"/>
      <c r="I462" s="5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2" customFormat="1">
      <c r="E463" s="6"/>
      <c r="F463" s="59"/>
      <c r="G463" s="60"/>
      <c r="H463" s="60"/>
      <c r="I463" s="60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2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2" customFormat="1">
      <c r="E465" s="6"/>
      <c r="F465" s="21" t="s">
        <v>88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2" customFormat="1">
      <c r="E466" s="6"/>
      <c r="F466" s="53" t="s">
        <v>89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2" customFormat="1">
      <c r="E467" s="6"/>
      <c r="F467" s="61" t="s">
        <v>87</v>
      </c>
      <c r="G467" s="62" t="s">
        <v>90</v>
      </c>
      <c r="H467" s="54" t="s">
        <v>91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2" customFormat="1">
      <c r="E468" s="6"/>
      <c r="F468" s="63">
        <v>43831</v>
      </c>
      <c r="G468" s="56">
        <v>130.4</v>
      </c>
      <c r="H468" s="56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2" customFormat="1">
      <c r="E469" s="6"/>
      <c r="F469" s="3"/>
      <c r="G469" s="58"/>
      <c r="H469" s="5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2" customFormat="1">
      <c r="E470" s="6"/>
      <c r="F470" s="3"/>
      <c r="G470" s="58"/>
      <c r="H470" s="5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2" customFormat="1">
      <c r="E471" s="6"/>
      <c r="F471" s="3"/>
      <c r="G471" s="58"/>
      <c r="H471" s="5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2" customFormat="1">
      <c r="E472" s="6"/>
      <c r="F472" s="3"/>
      <c r="G472" s="58"/>
      <c r="H472" s="5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2" customFormat="1">
      <c r="E473" s="6"/>
      <c r="F473" s="3"/>
      <c r="G473" s="58"/>
      <c r="H473" s="5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2" customFormat="1">
      <c r="E474" s="6"/>
      <c r="F474" s="3"/>
      <c r="G474" s="58"/>
      <c r="H474" s="5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2" customFormat="1">
      <c r="E475" s="6"/>
      <c r="F475" s="3"/>
      <c r="G475" s="58"/>
      <c r="H475" s="5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2" customFormat="1">
      <c r="E476" s="6"/>
      <c r="F476" s="3"/>
      <c r="G476" s="58"/>
      <c r="H476" s="58"/>
      <c r="I476" s="6"/>
      <c r="J476" s="6"/>
      <c r="K476" s="6"/>
      <c r="L476" s="6"/>
      <c r="M476" s="6"/>
      <c r="N476" s="21" t="s">
        <v>92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2" customFormat="1">
      <c r="E477" s="6"/>
      <c r="F477" s="64"/>
      <c r="G477" s="60"/>
      <c r="H477" s="60"/>
      <c r="I477" s="6"/>
      <c r="J477" s="6"/>
      <c r="K477" s="6"/>
      <c r="L477" s="6"/>
      <c r="M477" s="6"/>
      <c r="N477" s="124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2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2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93</v>
      </c>
      <c r="Q479" s="6"/>
      <c r="R479" s="6"/>
      <c r="S479" s="6"/>
      <c r="T479" s="6"/>
      <c r="U479" s="6"/>
      <c r="V479" s="6"/>
      <c r="W479" s="6"/>
    </row>
    <row r="480" spans="5:23" s="52" customFormat="1">
      <c r="E480" s="6"/>
      <c r="F480" s="65"/>
      <c r="G480" s="9"/>
      <c r="H480" s="9"/>
      <c r="I480" s="9"/>
      <c r="J480" s="9"/>
      <c r="K480" s="6"/>
      <c r="L480" s="6"/>
      <c r="M480" s="6"/>
      <c r="N480" s="6"/>
      <c r="O480" s="6"/>
      <c r="P480" s="66" t="s">
        <v>94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68"/>
      <c r="W480" s="6"/>
    </row>
    <row r="481" spans="5:23" s="52" customFormat="1">
      <c r="E481" s="6"/>
      <c r="F481" s="69" t="s">
        <v>95</v>
      </c>
      <c r="G481" s="9"/>
      <c r="H481" s="9"/>
      <c r="I481" s="9"/>
      <c r="J481" s="9"/>
      <c r="K481" s="6"/>
      <c r="L481" s="69" t="s">
        <v>96</v>
      </c>
      <c r="M481" s="6"/>
      <c r="N481" s="6"/>
      <c r="O481" s="6"/>
      <c r="P481" s="70" t="s">
        <v>97</v>
      </c>
      <c r="Q481" s="71">
        <v>108.6</v>
      </c>
      <c r="R481" s="71">
        <v>115.5</v>
      </c>
      <c r="S481" s="71">
        <v>97.1</v>
      </c>
      <c r="T481" s="71">
        <v>4.7699999999999996</v>
      </c>
      <c r="U481" s="71">
        <v>142.80000000000001</v>
      </c>
      <c r="V481" s="64"/>
      <c r="W481" s="6"/>
    </row>
    <row r="482" spans="5:23" s="52" customFormat="1" ht="36">
      <c r="E482" s="6"/>
      <c r="F482" s="72" t="s">
        <v>3</v>
      </c>
      <c r="G482" s="73" t="s">
        <v>84</v>
      </c>
      <c r="H482" s="73" t="s">
        <v>10</v>
      </c>
      <c r="I482" s="73" t="s">
        <v>11</v>
      </c>
      <c r="J482" s="73" t="s">
        <v>12</v>
      </c>
      <c r="K482" s="65"/>
      <c r="L482" s="72" t="s">
        <v>3</v>
      </c>
      <c r="M482" s="74" t="s">
        <v>1</v>
      </c>
      <c r="N482" s="75" t="s">
        <v>98</v>
      </c>
      <c r="O482" s="65"/>
      <c r="P482" s="76" t="s">
        <v>3</v>
      </c>
      <c r="Q482" s="54" t="s">
        <v>84</v>
      </c>
      <c r="R482" s="77" t="s">
        <v>10</v>
      </c>
      <c r="S482" s="77" t="s">
        <v>11</v>
      </c>
      <c r="T482" s="77" t="s">
        <v>12</v>
      </c>
      <c r="U482" s="77" t="s">
        <v>1</v>
      </c>
      <c r="V482" s="77" t="s">
        <v>4</v>
      </c>
      <c r="W482" s="6"/>
    </row>
    <row r="483" spans="5:23" s="52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8">
        <v>162.6</v>
      </c>
      <c r="N483" s="78">
        <v>64.599999999999994</v>
      </c>
      <c r="O483" s="6"/>
      <c r="P483" s="79">
        <v>45292</v>
      </c>
      <c r="Q483" s="80">
        <v>42.771961325966871</v>
      </c>
      <c r="R483" s="80">
        <v>33.308174791140736</v>
      </c>
      <c r="S483" s="80">
        <v>28.940862203419272</v>
      </c>
      <c r="T483" s="80">
        <v>-26.415094339622641</v>
      </c>
      <c r="U483" s="80">
        <v>79.201680672268893</v>
      </c>
      <c r="V483" s="80">
        <v>142.81188843108748</v>
      </c>
      <c r="W483" s="6"/>
    </row>
    <row r="484" spans="5:23" s="52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81">
        <v>42.771961325966871</v>
      </c>
      <c r="R484" s="81">
        <v>32.626291544127234</v>
      </c>
      <c r="S484" s="81">
        <v>28.732051090539233</v>
      </c>
      <c r="T484" s="81">
        <v>-33.333333333333329</v>
      </c>
      <c r="U484" s="81">
        <v>68.277310924369743</v>
      </c>
      <c r="V484" s="81">
        <v>140.4663075744017</v>
      </c>
      <c r="W484" s="6"/>
    </row>
    <row r="485" spans="5:23" s="52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81">
        <v>42.771961325966871</v>
      </c>
      <c r="R485" s="81">
        <v>33.87641083031864</v>
      </c>
      <c r="S485" s="81">
        <v>27.68799552613908</v>
      </c>
      <c r="T485" s="81">
        <v>-32.285115303983225</v>
      </c>
      <c r="U485" s="81">
        <v>60.36414565826329</v>
      </c>
      <c r="V485" s="81">
        <v>139.1900071030239</v>
      </c>
      <c r="W485" s="6"/>
    </row>
    <row r="486" spans="5:23" s="52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81">
        <v>43.981104972375704</v>
      </c>
      <c r="R486" s="81">
        <v>34.558294077332171</v>
      </c>
      <c r="S486" s="81">
        <v>28.001212195459129</v>
      </c>
      <c r="T486" s="81">
        <v>-29.140461215932913</v>
      </c>
      <c r="U486" s="81">
        <v>61.69467787114845</v>
      </c>
      <c r="V486" s="81">
        <v>140.41310317234257</v>
      </c>
      <c r="W486" s="6"/>
    </row>
    <row r="487" spans="5:23" s="52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81">
        <v>43.981104972375704</v>
      </c>
      <c r="R487" s="81">
        <v>34.558294077332171</v>
      </c>
      <c r="S487" s="81">
        <v>27.583589969699073</v>
      </c>
      <c r="T487" s="81">
        <v>-28.930817610062888</v>
      </c>
      <c r="U487" s="81">
        <v>72.05882352941174</v>
      </c>
      <c r="V487" s="81">
        <v>142.15000055028113</v>
      </c>
      <c r="W487" s="6"/>
    </row>
    <row r="488" spans="5:23" s="52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81">
        <v>43.981104972375704</v>
      </c>
      <c r="R488" s="81">
        <v>34.671941285167748</v>
      </c>
      <c r="S488" s="81">
        <v>28.105617751899153</v>
      </c>
      <c r="T488" s="81">
        <v>-28.092243186582799</v>
      </c>
      <c r="U488" s="81">
        <v>79.55182072829129</v>
      </c>
      <c r="V488" s="81">
        <v>143.53019881652432</v>
      </c>
      <c r="W488" s="6"/>
    </row>
    <row r="489" spans="5:23" s="52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81">
        <v>45.190248618784523</v>
      </c>
      <c r="R489" s="81">
        <v>34.671941285167748</v>
      </c>
      <c r="S489" s="81">
        <v>28.627645534099223</v>
      </c>
      <c r="T489" s="81">
        <v>-26.834381551362675</v>
      </c>
      <c r="U489" s="81">
        <v>87.605042016806692</v>
      </c>
      <c r="V489" s="81">
        <v>145.74718682192844</v>
      </c>
      <c r="W489" s="6"/>
    </row>
    <row r="490" spans="5:23" s="52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81">
        <v>45.190248618784523</v>
      </c>
      <c r="R490" s="81">
        <v>34.671941285167748</v>
      </c>
      <c r="S490" s="81">
        <v>28.627645534099223</v>
      </c>
      <c r="T490" s="81">
        <v>-28.721174004192868</v>
      </c>
      <c r="U490" s="81">
        <v>89.145658263305322</v>
      </c>
      <c r="V490" s="81">
        <v>145.8958840366634</v>
      </c>
      <c r="W490" s="6"/>
    </row>
    <row r="491" spans="5:23" s="52" customFormat="1">
      <c r="E491" s="6"/>
      <c r="F491" s="25">
        <v>45536</v>
      </c>
      <c r="G491" s="26">
        <v>156.1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81">
        <v>45.190248618784523</v>
      </c>
      <c r="R491" s="81">
        <v>36.14935498703035</v>
      </c>
      <c r="S491" s="81">
        <v>28.836456646979258</v>
      </c>
      <c r="T491" s="81">
        <v>-34.591194968553452</v>
      </c>
      <c r="U491" s="81">
        <v>88.3053221288515</v>
      </c>
      <c r="V491" s="81">
        <v>145.53781173225281</v>
      </c>
      <c r="W491" s="6"/>
    </row>
    <row r="492" spans="5:23" s="52" customFormat="1">
      <c r="E492" s="6"/>
      <c r="F492" s="25">
        <v>45566</v>
      </c>
      <c r="G492" s="26">
        <v>158.9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81">
        <v>47.794558011049745</v>
      </c>
      <c r="R492" s="81">
        <v>35.581118947852424</v>
      </c>
      <c r="S492" s="81">
        <v>29.045267759859279</v>
      </c>
      <c r="T492" s="81">
        <v>-36.058700209643604</v>
      </c>
      <c r="U492" s="81">
        <v>75.630252100840337</v>
      </c>
      <c r="V492" s="81">
        <v>144.83091926540962</v>
      </c>
      <c r="W492" s="6"/>
    </row>
    <row r="493" spans="5:23" s="52" customFormat="1">
      <c r="E493" s="6"/>
      <c r="F493" s="25">
        <v>45597</v>
      </c>
      <c r="G493" s="26">
        <v>158.9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81">
        <v>47.794558011049745</v>
      </c>
      <c r="R493" s="81">
        <v>35.126530116510096</v>
      </c>
      <c r="S493" s="81">
        <v>28.940862203419272</v>
      </c>
      <c r="T493" s="81">
        <v>-40.880503144654085</v>
      </c>
      <c r="U493" s="81">
        <v>74.78991596638653</v>
      </c>
      <c r="V493" s="81">
        <v>144.35299033986485</v>
      </c>
      <c r="W493" s="6"/>
    </row>
    <row r="494" spans="5:23" s="52" customFormat="1">
      <c r="E494" s="6"/>
      <c r="F494" s="25">
        <v>45627</v>
      </c>
      <c r="G494" s="26">
        <v>158.9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81">
        <v>47.794558011049745</v>
      </c>
      <c r="R494" s="81">
        <v>35.922060571359175</v>
      </c>
      <c r="S494" s="81">
        <v>28.314428864779188</v>
      </c>
      <c r="T494" s="81">
        <v>-39.203354297693913</v>
      </c>
      <c r="U494" s="81">
        <v>93.62745098039214</v>
      </c>
      <c r="V494" s="81">
        <v>147.66326365897373</v>
      </c>
      <c r="W494" s="6"/>
    </row>
    <row r="495" spans="5:23" s="52" customFormat="1">
      <c r="E495" s="6"/>
      <c r="F495" s="25">
        <v>45658</v>
      </c>
      <c r="G495" s="26">
        <v>159.5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81">
        <v>48.352624309392276</v>
      </c>
      <c r="R495" s="81">
        <v>35.467471740016848</v>
      </c>
      <c r="S495" s="81">
        <v>28.627645534099223</v>
      </c>
      <c r="T495" s="81">
        <v>-44.025157232704402</v>
      </c>
      <c r="U495" s="81">
        <v>114.42577030812322</v>
      </c>
      <c r="V495" s="81">
        <v>151.23633194132432</v>
      </c>
      <c r="W495" s="6"/>
    </row>
    <row r="496" spans="5:23" s="52" customFormat="1">
      <c r="E496" s="6"/>
      <c r="F496" s="25">
        <v>45689</v>
      </c>
      <c r="G496" s="26">
        <v>159.5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81">
        <v>48.352624309392276</v>
      </c>
      <c r="R496" s="81">
        <v>35.126530116510096</v>
      </c>
      <c r="S496" s="81">
        <v>28.940862203419282</v>
      </c>
      <c r="T496" s="81">
        <v>-40.880503144654085</v>
      </c>
      <c r="U496" s="81">
        <v>106.37254901960782</v>
      </c>
      <c r="V496" s="81">
        <v>150.056877737918</v>
      </c>
      <c r="W496" s="6"/>
    </row>
    <row r="497" spans="5:23" s="52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81">
        <v>48.352624309392276</v>
      </c>
      <c r="R497" s="81">
        <v>35.922060571359175</v>
      </c>
      <c r="S497" s="81">
        <v>28.147728604628469</v>
      </c>
      <c r="T497" s="81">
        <v>-42.767295597484271</v>
      </c>
      <c r="U497" s="81">
        <v>102.38095238095238</v>
      </c>
      <c r="V497" s="81">
        <v>149.25735917467352</v>
      </c>
      <c r="W497" s="6"/>
    </row>
    <row r="498" spans="5:23" s="52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81">
        <v>49.661268148528833</v>
      </c>
      <c r="R498" s="81">
        <v>37.285827065386187</v>
      </c>
      <c r="S498" s="81">
        <v>27.921119004973971</v>
      </c>
      <c r="T498" s="81">
        <v>-43.605870020964353</v>
      </c>
      <c r="U498" s="81">
        <v>102.31092436974787</v>
      </c>
      <c r="V498" s="81">
        <v>150.06903270639515</v>
      </c>
      <c r="W498" s="6"/>
    </row>
    <row r="499" spans="5:23" s="52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81">
        <v>49.661268148528833</v>
      </c>
      <c r="R499" s="81">
        <v>36.603943818372677</v>
      </c>
      <c r="S499" s="81">
        <v>27.807814205146709</v>
      </c>
      <c r="T499" s="81">
        <v>-42.34800838574423</v>
      </c>
      <c r="U499" s="81">
        <v>102.66106442577028</v>
      </c>
      <c r="V499" s="81">
        <v>150.13928012228661</v>
      </c>
      <c r="W499" s="6"/>
    </row>
    <row r="500" spans="5:23" s="52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81">
        <v>49.661268148528833</v>
      </c>
      <c r="R500" s="81">
        <v>36.717591026208254</v>
      </c>
      <c r="S500" s="81">
        <v>29.847300602037347</v>
      </c>
      <c r="T500" s="81">
        <v>-45.283018867924525</v>
      </c>
      <c r="U500" s="81">
        <v>102.80112044817926</v>
      </c>
      <c r="V500" s="81">
        <v>150.17963456951233</v>
      </c>
      <c r="W500" s="6"/>
    </row>
    <row r="501" spans="5:23" s="52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81">
        <v>50.256106257227287</v>
      </c>
      <c r="R501" s="81">
        <v>36.831238234043859</v>
      </c>
      <c r="S501" s="81">
        <v>30.187215001519125</v>
      </c>
      <c r="T501" s="81">
        <v>-44.025157232704402</v>
      </c>
      <c r="U501" s="81">
        <v>99.649859943977589</v>
      </c>
      <c r="V501" s="81">
        <v>150.11597891971053</v>
      </c>
      <c r="W501" s="6"/>
    </row>
    <row r="502" spans="5:23" s="52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81">
        <v>50.256106257227287</v>
      </c>
      <c r="R502" s="81">
        <v>37.17217985755061</v>
      </c>
      <c r="S502" s="81">
        <v>29.620691002382831</v>
      </c>
      <c r="T502" s="81">
        <v>-42.34800838574423</v>
      </c>
      <c r="U502" s="81">
        <v>103.85154061624651</v>
      </c>
      <c r="V502" s="81">
        <v>150.90718173477211</v>
      </c>
      <c r="W502" s="6"/>
    </row>
    <row r="503" spans="5:23" s="52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81">
        <v>50.256106257227287</v>
      </c>
      <c r="R503" s="81">
        <v>39.217829598591116</v>
      </c>
      <c r="S503" s="81">
        <v>30.073910201691863</v>
      </c>
      <c r="T503" s="81">
        <v>-43.605870020964353</v>
      </c>
      <c r="U503" s="81">
        <v>97.268907563025181</v>
      </c>
      <c r="V503" s="81">
        <v>149.91710412483235</v>
      </c>
      <c r="W503" s="6"/>
    </row>
    <row r="504" spans="5:23" s="52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81">
        <v>53.587199665938591</v>
      </c>
      <c r="R504" s="81">
        <v>38.308651935906468</v>
      </c>
      <c r="S504" s="81">
        <v>28.374338204282989</v>
      </c>
      <c r="T504" s="81">
        <v>-42.767295597484271</v>
      </c>
      <c r="U504" s="81">
        <v>94.187675070027993</v>
      </c>
      <c r="V504" s="81">
        <v>151.21656941887684</v>
      </c>
      <c r="W504" s="6"/>
    </row>
    <row r="505" spans="5:23" s="52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53.587199665938591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81">
        <v>152.60235634844946</v>
      </c>
      <c r="W505" s="6"/>
    </row>
    <row r="506" spans="5:23" s="52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53.587199665938591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81">
        <v>154.09300492339003</v>
      </c>
      <c r="W506" s="6"/>
    </row>
    <row r="507" spans="5:23" s="52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53.111329178979815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81">
        <v>152.99973373280301</v>
      </c>
      <c r="W507" s="6"/>
    </row>
    <row r="508" spans="5:23" s="52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53.111329178979815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81">
        <v>152.04951526477481</v>
      </c>
      <c r="W508" s="6"/>
    </row>
    <row r="509" spans="5:23" s="52" customFormat="1">
      <c r="E509" s="6"/>
      <c r="F509" s="25">
        <v>46082</v>
      </c>
      <c r="G509" s="26">
        <v>128.69999999999999</v>
      </c>
      <c r="H509" s="26">
        <v>99.53</v>
      </c>
      <c r="I509" s="26">
        <v>111.9</v>
      </c>
      <c r="J509" s="26">
        <v>2.76</v>
      </c>
      <c r="K509" s="6"/>
      <c r="L509" s="25">
        <v>46082</v>
      </c>
      <c r="M509" s="26">
        <v>163.69999999999999</v>
      </c>
      <c r="N509" s="26">
        <v>69.94</v>
      </c>
      <c r="O509" s="6"/>
      <c r="P509" s="25">
        <v>46082</v>
      </c>
      <c r="Q509" s="26">
        <v>53.111329178979815</v>
      </c>
      <c r="R509" s="26">
        <v>36.956079862151753</v>
      </c>
      <c r="S509" s="26">
        <v>26.78807100670139</v>
      </c>
      <c r="T509" s="26">
        <v>-42.138364779874216</v>
      </c>
      <c r="U509" s="26">
        <v>95.378151260504183</v>
      </c>
      <c r="V509" s="81">
        <v>150.92019411445642</v>
      </c>
      <c r="W509" s="6"/>
    </row>
    <row r="510" spans="5:23" s="52" customFormat="1">
      <c r="E510" s="6"/>
      <c r="F510" s="25">
        <v>46113</v>
      </c>
      <c r="G510" s="26">
        <v>129.5</v>
      </c>
      <c r="H510" s="26">
        <v>100.54</v>
      </c>
      <c r="I510" s="26">
        <v>112.4</v>
      </c>
      <c r="J510" s="26">
        <v>2.67</v>
      </c>
      <c r="K510" s="6"/>
      <c r="L510" s="25">
        <v>46113</v>
      </c>
      <c r="M510" s="26">
        <v>168.7</v>
      </c>
      <c r="N510" s="26">
        <v>70.239999999999995</v>
      </c>
      <c r="O510" s="6"/>
      <c r="P510" s="25">
        <v>46113</v>
      </c>
      <c r="Q510" s="26">
        <v>54.063070152897339</v>
      </c>
      <c r="R510" s="26">
        <v>38.345868274296599</v>
      </c>
      <c r="S510" s="26">
        <v>27.354595005837673</v>
      </c>
      <c r="T510" s="26">
        <v>-44.025157232704402</v>
      </c>
      <c r="U510" s="26">
        <v>102.17086834733891</v>
      </c>
      <c r="V510" s="81">
        <v>152.69496328929287</v>
      </c>
      <c r="W510" s="6"/>
    </row>
    <row r="511" spans="5:23" s="52" customFormat="1">
      <c r="E511" s="6"/>
      <c r="F511" s="25">
        <v>46143</v>
      </c>
      <c r="G511" s="26">
        <v>129.5</v>
      </c>
      <c r="H511" s="26">
        <v>100.5</v>
      </c>
      <c r="I511" s="26">
        <v>114.2</v>
      </c>
      <c r="J511" s="26">
        <v>3.11</v>
      </c>
      <c r="K511" s="6"/>
      <c r="L511" s="25">
        <v>46143</v>
      </c>
      <c r="M511" s="26">
        <v>180.5</v>
      </c>
      <c r="N511" s="26">
        <v>69.430000000000007</v>
      </c>
      <c r="O511" s="6"/>
      <c r="P511" s="25">
        <v>46143</v>
      </c>
      <c r="Q511" s="26">
        <v>54.063070152897339</v>
      </c>
      <c r="R511" s="26">
        <v>38.290827149063119</v>
      </c>
      <c r="S511" s="26">
        <v>29.394081402728311</v>
      </c>
      <c r="T511" s="26">
        <v>-34.800838574423473</v>
      </c>
      <c r="U511" s="26">
        <v>113.79551820728291</v>
      </c>
      <c r="V511" s="81">
        <v>155.4037633706817</v>
      </c>
      <c r="W511" s="6"/>
    </row>
    <row r="512" spans="5:23" s="52" customFormat="1">
      <c r="E512" s="6"/>
      <c r="F512" s="25">
        <v>46174</v>
      </c>
      <c r="G512" s="26">
        <v>129.5</v>
      </c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>
        <v>54.063070152897339</v>
      </c>
      <c r="R512" s="26"/>
      <c r="S512" s="26"/>
      <c r="T512" s="26"/>
      <c r="U512" s="26"/>
      <c r="V512" s="81"/>
      <c r="W512" s="6"/>
    </row>
    <row r="513" spans="5:23" s="52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81"/>
      <c r="W513" s="6"/>
    </row>
    <row r="514" spans="5:23" s="52" customFormat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81"/>
      <c r="W514" s="6"/>
    </row>
    <row r="515" spans="5:23" s="52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81"/>
      <c r="W515" s="6"/>
    </row>
    <row r="516" spans="5:23" s="52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81"/>
      <c r="W516" s="6"/>
    </row>
    <row r="517" spans="5:23" s="52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81"/>
      <c r="W517" s="6"/>
    </row>
    <row r="518" spans="5:23" s="52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81"/>
      <c r="W518" s="6"/>
    </row>
    <row r="519" spans="5:23" s="52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81"/>
      <c r="W519" s="6"/>
    </row>
    <row r="520" spans="5:23" s="52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81"/>
      <c r="W520" s="6"/>
    </row>
    <row r="521" spans="5:23" s="52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81"/>
      <c r="W521" s="6"/>
    </row>
    <row r="522" spans="5:23" s="52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81"/>
      <c r="W522" s="6"/>
    </row>
    <row r="523" spans="5:23" s="52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81"/>
      <c r="W523" s="6"/>
    </row>
    <row r="524" spans="5:23" s="52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81"/>
      <c r="W524" s="6"/>
    </row>
    <row r="525" spans="5:23" s="52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81"/>
      <c r="W525" s="6"/>
    </row>
    <row r="526" spans="5:23" s="52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81"/>
      <c r="W526" s="6"/>
    </row>
    <row r="527" spans="5:23" s="52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81"/>
      <c r="W527" s="6"/>
    </row>
    <row r="528" spans="5:23" s="52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81"/>
      <c r="W528" s="6"/>
    </row>
    <row r="529" spans="5:23" s="52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81"/>
      <c r="W529" s="6"/>
    </row>
    <row r="530" spans="5:23" s="52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81"/>
      <c r="W530" s="6"/>
    </row>
    <row r="531" spans="5:23" s="52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81"/>
      <c r="W531" s="6"/>
    </row>
    <row r="532" spans="5:23" s="52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81"/>
      <c r="W532" s="6"/>
    </row>
    <row r="533" spans="5:23" s="52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81"/>
      <c r="W533" s="6"/>
    </row>
    <row r="534" spans="5:23" s="52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81"/>
      <c r="W534" s="6"/>
    </row>
    <row r="535" spans="5:23" s="52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81"/>
      <c r="W535" s="6"/>
    </row>
    <row r="536" spans="5:23" s="52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81"/>
      <c r="W536" s="6"/>
    </row>
    <row r="537" spans="5:23" s="52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81"/>
      <c r="W537" s="6"/>
    </row>
    <row r="538" spans="5:23" s="52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81"/>
      <c r="W538" s="6"/>
    </row>
    <row r="539" spans="5:23" s="52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81"/>
      <c r="W539" s="6"/>
    </row>
    <row r="540" spans="5:23" s="52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81"/>
      <c r="W540" s="6"/>
    </row>
    <row r="541" spans="5:23" s="52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81"/>
      <c r="W541" s="6"/>
    </row>
    <row r="542" spans="5:23" s="52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81"/>
      <c r="W542" s="6"/>
    </row>
    <row r="543" spans="5:23" s="52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81"/>
      <c r="W543" s="6"/>
    </row>
    <row r="544" spans="5:23" s="52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81"/>
      <c r="W544" s="6"/>
    </row>
    <row r="545" spans="5:23" s="52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81"/>
      <c r="W545" s="6"/>
    </row>
    <row r="546" spans="5:23" s="52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81"/>
      <c r="W546" s="6"/>
    </row>
    <row r="547" spans="5:23" s="52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81"/>
      <c r="W547" s="6"/>
    </row>
    <row r="548" spans="5:23" s="52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81"/>
      <c r="W548" s="6"/>
    </row>
    <row r="549" spans="5:23" s="52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81"/>
      <c r="W549" s="6"/>
    </row>
    <row r="550" spans="5:23" s="52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81"/>
      <c r="W550" s="6"/>
    </row>
    <row r="551" spans="5:23" s="52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81"/>
      <c r="W551" s="6"/>
    </row>
    <row r="552" spans="5:23" s="52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81"/>
      <c r="W552" s="6"/>
    </row>
    <row r="553" spans="5:23" s="52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81"/>
      <c r="W553" s="6"/>
    </row>
    <row r="554" spans="5:23" s="52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81"/>
      <c r="W554" s="6"/>
    </row>
    <row r="555" spans="5:23" s="52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81"/>
      <c r="W555" s="6"/>
    </row>
    <row r="556" spans="5:23" s="52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81"/>
      <c r="W556" s="6"/>
    </row>
    <row r="557" spans="5:23" s="52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81"/>
      <c r="W557" s="6"/>
    </row>
    <row r="558" spans="5:23" s="52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81"/>
      <c r="W558" s="6"/>
    </row>
    <row r="559" spans="5:23" s="52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81"/>
      <c r="W559" s="6"/>
    </row>
    <row r="560" spans="5:23" s="52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81"/>
      <c r="W560" s="6"/>
    </row>
    <row r="561" spans="5:23" s="52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81"/>
      <c r="W561" s="6"/>
    </row>
    <row r="562" spans="5:23" s="52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81"/>
      <c r="W562" s="6"/>
    </row>
    <row r="563" spans="5:23" s="52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81"/>
      <c r="W563" s="6"/>
    </row>
    <row r="564" spans="5:23" s="52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81"/>
      <c r="W564" s="6"/>
    </row>
    <row r="565" spans="5:23" s="52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81"/>
      <c r="W565" s="6"/>
    </row>
    <row r="566" spans="5:23" s="52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81"/>
      <c r="W566" s="6"/>
    </row>
    <row r="567" spans="5:23" s="52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81"/>
      <c r="W567" s="6"/>
    </row>
    <row r="568" spans="5:23" s="52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81"/>
      <c r="W568" s="6"/>
    </row>
    <row r="569" spans="5:23" s="52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81"/>
      <c r="W569" s="6"/>
    </row>
    <row r="570" spans="5:23" s="52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81"/>
      <c r="W570" s="6"/>
    </row>
    <row r="571" spans="5:23" s="52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81"/>
      <c r="W571" s="6"/>
    </row>
    <row r="572" spans="5:23" s="52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81"/>
      <c r="W572" s="6"/>
    </row>
    <row r="573" spans="5:23" s="52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81"/>
      <c r="W573" s="6"/>
    </row>
    <row r="574" spans="5:23" s="52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81"/>
      <c r="W574" s="6"/>
    </row>
    <row r="575" spans="5:23" s="52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81"/>
      <c r="W575" s="6"/>
    </row>
    <row r="576" spans="5:23" s="52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81"/>
      <c r="W576" s="6"/>
    </row>
    <row r="577" spans="5:23" s="52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81"/>
      <c r="W577" s="6"/>
    </row>
    <row r="578" spans="5:23" s="52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81"/>
      <c r="W578" s="6"/>
    </row>
    <row r="579" spans="5:23" s="52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81"/>
      <c r="W579" s="6"/>
    </row>
    <row r="580" spans="5:23" s="52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81"/>
      <c r="W580" s="6"/>
    </row>
    <row r="581" spans="5:23" s="52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81"/>
      <c r="W581" s="6"/>
    </row>
    <row r="582" spans="5:23" s="52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81"/>
      <c r="W582" s="6"/>
    </row>
    <row r="583" spans="5:23" s="52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81"/>
      <c r="W583" s="6"/>
    </row>
    <row r="584" spans="5:23" s="52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81"/>
      <c r="W584" s="6"/>
    </row>
    <row r="585" spans="5:23" s="52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81"/>
      <c r="W585" s="6"/>
    </row>
    <row r="586" spans="5:23" s="52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81"/>
      <c r="W586" s="6"/>
    </row>
    <row r="587" spans="5:23" s="52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81"/>
      <c r="W587" s="6"/>
    </row>
    <row r="588" spans="5:23" s="52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81"/>
      <c r="W588" s="6"/>
    </row>
    <row r="589" spans="5:23" s="52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81"/>
      <c r="W589" s="6"/>
    </row>
    <row r="590" spans="5:23" s="52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81"/>
      <c r="W590" s="6"/>
    </row>
    <row r="591" spans="5:23" s="52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81"/>
      <c r="W591" s="6"/>
    </row>
    <row r="592" spans="5:23" s="52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81"/>
      <c r="W592" s="6"/>
    </row>
    <row r="593" spans="5:23" s="52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81"/>
      <c r="W593" s="6"/>
    </row>
    <row r="594" spans="5:23" s="52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81"/>
      <c r="W594" s="6"/>
    </row>
    <row r="595" spans="5:23" s="52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81"/>
      <c r="W595" s="6"/>
    </row>
    <row r="596" spans="5:23" s="52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81"/>
      <c r="W596" s="6"/>
    </row>
    <row r="597" spans="5:23" s="52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81"/>
      <c r="W597" s="6"/>
    </row>
    <row r="598" spans="5:23" s="52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81"/>
      <c r="W598" s="6"/>
    </row>
    <row r="599" spans="5:23" s="52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81"/>
      <c r="W599" s="6"/>
    </row>
    <row r="600" spans="5:23" s="52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81"/>
      <c r="W600" s="6"/>
    </row>
    <row r="601" spans="5:23" s="52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81"/>
      <c r="W601" s="6"/>
    </row>
    <row r="602" spans="5:23" s="52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81"/>
      <c r="W602" s="6"/>
    </row>
    <row r="603" spans="5:23" s="52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81"/>
      <c r="W603" s="6"/>
    </row>
    <row r="604" spans="5:23" s="52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81"/>
      <c r="W604" s="6"/>
    </row>
    <row r="605" spans="5:23" s="52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81"/>
      <c r="W605" s="6"/>
    </row>
    <row r="606" spans="5:23" s="52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81"/>
      <c r="W606" s="6"/>
    </row>
    <row r="607" spans="5:23" s="52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81"/>
      <c r="W607" s="6"/>
    </row>
    <row r="608" spans="5:23" s="52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81"/>
      <c r="W608" s="6"/>
    </row>
    <row r="609" spans="5:23" s="52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81"/>
      <c r="W609" s="6"/>
    </row>
    <row r="610" spans="5:23" s="52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81"/>
      <c r="W610" s="6"/>
    </row>
    <row r="611" spans="5:23" s="52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81"/>
      <c r="W611" s="6"/>
    </row>
    <row r="612" spans="5:23" s="52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81"/>
      <c r="W612" s="6"/>
    </row>
    <row r="613" spans="5:23" s="52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81"/>
      <c r="W613" s="6"/>
    </row>
    <row r="614" spans="5:23" s="52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81"/>
      <c r="W614" s="6"/>
    </row>
    <row r="615" spans="5:23" s="52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81"/>
      <c r="W615" s="6"/>
    </row>
    <row r="616" spans="5:23" s="52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81"/>
      <c r="W616" s="6"/>
    </row>
    <row r="617" spans="5:23" s="52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81"/>
      <c r="W617" s="6"/>
    </row>
    <row r="618" spans="5:23" s="52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81"/>
      <c r="W618" s="6"/>
    </row>
    <row r="619" spans="5:23" s="52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81"/>
      <c r="W619" s="6"/>
    </row>
    <row r="620" spans="5:23" s="52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81"/>
      <c r="W620" s="6"/>
    </row>
    <row r="621" spans="5:23" s="52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81"/>
      <c r="W621" s="6"/>
    </row>
    <row r="622" spans="5:23" s="52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81"/>
      <c r="W622" s="6"/>
    </row>
    <row r="623" spans="5:23" s="52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81"/>
      <c r="W623" s="6"/>
    </row>
    <row r="624" spans="5:23" s="52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81"/>
      <c r="W624" s="6"/>
    </row>
    <row r="625" spans="5:23" s="52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81"/>
      <c r="W625" s="6"/>
    </row>
    <row r="626" spans="5:23" s="52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81"/>
      <c r="W626" s="6"/>
    </row>
    <row r="627" spans="5:23" s="52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81"/>
      <c r="W627" s="6"/>
    </row>
    <row r="628" spans="5:23" s="52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81"/>
      <c r="W628" s="6"/>
    </row>
    <row r="629" spans="5:23" s="52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81"/>
      <c r="W629" s="6"/>
    </row>
    <row r="630" spans="5:23" s="52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81"/>
      <c r="W630" s="6"/>
    </row>
    <row r="631" spans="5:23" s="52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81"/>
      <c r="W631" s="6"/>
    </row>
    <row r="632" spans="5:23" s="52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81"/>
      <c r="W632" s="6"/>
    </row>
    <row r="633" spans="5:23" s="52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81"/>
      <c r="W633" s="6"/>
    </row>
    <row r="634" spans="5:23" s="52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81"/>
      <c r="W634" s="6"/>
    </row>
    <row r="635" spans="5:23" s="52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81"/>
      <c r="W635" s="6"/>
    </row>
    <row r="636" spans="5:23" s="52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81"/>
      <c r="W636" s="6"/>
    </row>
    <row r="637" spans="5:23" s="52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81"/>
      <c r="W637" s="6"/>
    </row>
    <row r="638" spans="5:23" s="52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81"/>
      <c r="W638" s="6"/>
    </row>
    <row r="639" spans="5:23" s="52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81"/>
      <c r="W639" s="6"/>
    </row>
    <row r="640" spans="5:23" s="52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81"/>
      <c r="W640" s="6"/>
    </row>
    <row r="641" spans="5:23" s="52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81"/>
      <c r="W641" s="6"/>
    </row>
    <row r="642" spans="5:23" s="52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81"/>
      <c r="W642" s="6"/>
    </row>
    <row r="643" spans="5:23" s="52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81"/>
      <c r="W643" s="6"/>
    </row>
    <row r="644" spans="5:23" s="52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81"/>
      <c r="W644" s="6"/>
    </row>
    <row r="645" spans="5:23" s="52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81"/>
      <c r="W645" s="6"/>
    </row>
    <row r="646" spans="5:23" s="52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81"/>
      <c r="W646" s="6"/>
    </row>
    <row r="647" spans="5:23" s="52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81"/>
      <c r="W647" s="6"/>
    </row>
    <row r="648" spans="5:23" s="52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81"/>
      <c r="W648" s="6"/>
    </row>
    <row r="649" spans="5:23" s="52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81"/>
      <c r="W649" s="6"/>
    </row>
    <row r="650" spans="5:23" s="52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81"/>
      <c r="W650" s="6"/>
    </row>
    <row r="651" spans="5:23" s="52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81"/>
      <c r="W651" s="6"/>
    </row>
    <row r="652" spans="5:23" s="52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81"/>
      <c r="W652" s="6"/>
    </row>
    <row r="653" spans="5:23" s="52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81"/>
      <c r="W653" s="6"/>
    </row>
    <row r="654" spans="5:23" s="52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81"/>
      <c r="W654" s="6"/>
    </row>
    <row r="655" spans="5:23" s="52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81"/>
      <c r="W655" s="6"/>
    </row>
    <row r="656" spans="5:23" s="52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81"/>
      <c r="W656" s="6"/>
    </row>
    <row r="657" spans="5:23" s="52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81"/>
      <c r="W657" s="6"/>
    </row>
    <row r="658" spans="5:23" s="52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81"/>
      <c r="W658" s="6"/>
    </row>
    <row r="659" spans="5:23" s="52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81"/>
      <c r="W659" s="6"/>
    </row>
    <row r="660" spans="5:23" s="52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81"/>
      <c r="W660" s="6"/>
    </row>
    <row r="661" spans="5:23" s="52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81"/>
      <c r="W661" s="6"/>
    </row>
    <row r="662" spans="5:23" s="52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81"/>
      <c r="W662" s="6"/>
    </row>
    <row r="663" spans="5:23" s="52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81"/>
      <c r="W663" s="6"/>
    </row>
    <row r="664" spans="5:23" s="52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81"/>
      <c r="W664" s="6"/>
    </row>
    <row r="665" spans="5:23" s="52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81"/>
      <c r="W665" s="6"/>
    </row>
    <row r="666" spans="5:23" s="52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81"/>
      <c r="W666" s="6"/>
    </row>
    <row r="667" spans="5:23" s="52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81"/>
      <c r="W667" s="6"/>
    </row>
    <row r="668" spans="5:23" s="52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81"/>
      <c r="W668" s="6"/>
    </row>
    <row r="669" spans="5:23" s="52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81"/>
      <c r="W669" s="6"/>
    </row>
    <row r="670" spans="5:23" s="52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81"/>
      <c r="W670" s="6"/>
    </row>
    <row r="671" spans="5:23" s="52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81"/>
      <c r="W671" s="6"/>
    </row>
    <row r="672" spans="5:23" s="52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81"/>
      <c r="W672" s="6"/>
    </row>
    <row r="673" spans="5:23" s="52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81"/>
      <c r="W673" s="6"/>
    </row>
    <row r="674" spans="5:23" s="52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81"/>
      <c r="W674" s="6"/>
    </row>
    <row r="675" spans="5:23" s="52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81"/>
      <c r="W675" s="6"/>
    </row>
    <row r="676" spans="5:23" s="52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81"/>
      <c r="W676" s="6"/>
    </row>
    <row r="677" spans="5:23" s="52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81"/>
      <c r="W677" s="6"/>
    </row>
    <row r="678" spans="5:23" s="52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81"/>
      <c r="W678" s="6"/>
    </row>
    <row r="679" spans="5:23" s="52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81"/>
      <c r="W679" s="6"/>
    </row>
    <row r="680" spans="5:23" s="52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81"/>
      <c r="W680" s="6"/>
    </row>
    <row r="681" spans="5:23" s="52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81"/>
      <c r="W681" s="6"/>
    </row>
    <row r="682" spans="5:23" s="52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81"/>
      <c r="W682" s="6"/>
    </row>
    <row r="683" spans="5:23" s="52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81"/>
      <c r="W683" s="6"/>
    </row>
    <row r="684" spans="5:23" s="52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81"/>
      <c r="W684" s="6"/>
    </row>
    <row r="685" spans="5:23" s="52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81"/>
      <c r="W685" s="6"/>
    </row>
    <row r="686" spans="5:23" s="52" customFormat="1" hidden="1">
      <c r="E686" s="6"/>
      <c r="F686" s="44">
        <v>51471</v>
      </c>
      <c r="G686" s="71"/>
      <c r="H686" s="71"/>
      <c r="I686" s="71"/>
      <c r="J686" s="71"/>
      <c r="K686" s="6"/>
      <c r="L686" s="44">
        <v>51471</v>
      </c>
      <c r="M686" s="71"/>
      <c r="N686" s="71"/>
      <c r="O686" s="6"/>
      <c r="P686" s="44">
        <v>51471</v>
      </c>
      <c r="Q686" s="71"/>
      <c r="R686" s="71"/>
      <c r="S686" s="71"/>
      <c r="T686" s="71"/>
      <c r="U686" s="71"/>
      <c r="V686" s="82"/>
      <c r="W686" s="6"/>
    </row>
    <row r="687" spans="5:23" s="52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2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2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2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2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2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2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2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2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9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6" t="s">
        <v>7</v>
      </c>
      <c r="G12" s="126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5" t="s">
        <v>70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5" t="s">
        <v>77</v>
      </c>
      <c r="G20" s="6"/>
      <c r="H20" s="6"/>
      <c r="I20" s="6"/>
      <c r="J20" s="19"/>
      <c r="K20" s="20"/>
      <c r="L20" s="6"/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5" t="s">
        <v>17</v>
      </c>
      <c r="G21" s="9"/>
      <c r="H21" s="6"/>
      <c r="I21" s="6"/>
      <c r="J21" s="6"/>
      <c r="K21" s="6"/>
      <c r="L21" s="6"/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6" t="s">
        <v>100</v>
      </c>
      <c r="G23" s="9"/>
      <c r="H23" s="6"/>
      <c r="I23" s="6"/>
      <c r="J23" s="6"/>
      <c r="K23" s="6"/>
      <c r="L23" s="6"/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4" t="s">
        <v>18</v>
      </c>
      <c r="G24" s="9"/>
      <c r="H24" s="6"/>
      <c r="I24" s="6"/>
      <c r="J24" s="6"/>
      <c r="K24" s="6"/>
      <c r="L24" s="6"/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4" t="s">
        <v>19</v>
      </c>
      <c r="G25" s="9"/>
      <c r="H25" s="6"/>
      <c r="I25" s="6"/>
      <c r="J25" s="6"/>
      <c r="K25" s="6"/>
      <c r="L25" s="6"/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4" t="s">
        <v>101</v>
      </c>
      <c r="G26" s="9"/>
      <c r="H26" s="6"/>
      <c r="I26" s="6"/>
      <c r="J26" s="6"/>
      <c r="K26" s="6"/>
      <c r="L26" s="6"/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4" t="s">
        <v>99</v>
      </c>
      <c r="G27" s="9"/>
      <c r="H27" s="6"/>
      <c r="I27" s="6"/>
      <c r="J27" s="6"/>
      <c r="K27" s="6"/>
      <c r="L27" s="6"/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4" t="s">
        <v>20</v>
      </c>
      <c r="G28" s="9"/>
      <c r="H28" s="6"/>
      <c r="I28" s="6"/>
      <c r="J28" s="6"/>
      <c r="K28" s="6"/>
      <c r="L28" s="6"/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4" t="s">
        <v>21</v>
      </c>
      <c r="G29" s="9"/>
      <c r="H29" s="6"/>
      <c r="I29" s="6"/>
      <c r="J29" s="6"/>
      <c r="K29" s="6"/>
      <c r="L29" s="6"/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3"/>
      <c r="G31" s="9"/>
      <c r="H31" s="6"/>
      <c r="I31" s="6"/>
      <c r="J31" s="6"/>
      <c r="K31" s="6"/>
      <c r="L31" s="6"/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22</v>
      </c>
      <c r="G32" s="9"/>
      <c r="H32" s="6"/>
      <c r="I32" s="6"/>
      <c r="J32" s="6"/>
      <c r="K32" s="6"/>
      <c r="L32" s="6"/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3"/>
      <c r="G33" s="9"/>
      <c r="H33" s="6"/>
      <c r="I33" s="6"/>
      <c r="J33" s="6"/>
      <c r="K33" s="6"/>
      <c r="L33" s="6"/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3"/>
      <c r="G34" s="9"/>
      <c r="H34" s="6"/>
      <c r="I34" s="6"/>
      <c r="J34" s="6"/>
      <c r="K34" s="6"/>
      <c r="L34" s="6"/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6" t="s">
        <v>23</v>
      </c>
      <c r="G36" s="9"/>
      <c r="H36" s="6"/>
      <c r="I36" s="6"/>
      <c r="J36" s="6"/>
      <c r="K36" s="6"/>
      <c r="L36" s="6"/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3"/>
      <c r="G37" s="9"/>
      <c r="H37" s="6"/>
      <c r="I37" s="6"/>
      <c r="J37" s="6"/>
      <c r="K37" s="6"/>
      <c r="L37" s="6"/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7" t="s">
        <v>4</v>
      </c>
      <c r="G38" s="87" t="s">
        <v>24</v>
      </c>
      <c r="H38" s="53"/>
      <c r="I38" s="53"/>
      <c r="J38" s="53" t="s">
        <v>25</v>
      </c>
      <c r="K38" s="53" t="s">
        <v>26</v>
      </c>
      <c r="L38" s="6"/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71</v>
      </c>
      <c r="G39" s="3" t="s">
        <v>27</v>
      </c>
      <c r="H39" s="3"/>
      <c r="I39" s="3"/>
      <c r="J39" s="3" t="s">
        <v>28</v>
      </c>
      <c r="K39" s="3" t="s">
        <v>29</v>
      </c>
      <c r="L39" s="6"/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68</v>
      </c>
      <c r="G40" s="3" t="s">
        <v>67</v>
      </c>
      <c r="H40" s="3"/>
      <c r="I40" s="3"/>
      <c r="J40" s="3" t="s">
        <v>28</v>
      </c>
      <c r="K40" s="3" t="s">
        <v>29</v>
      </c>
      <c r="L40" s="6"/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103</v>
      </c>
      <c r="H41" s="3"/>
      <c r="I41" s="3"/>
      <c r="J41" s="3" t="s">
        <v>30</v>
      </c>
      <c r="K41" s="3" t="s">
        <v>31</v>
      </c>
      <c r="L41" s="6"/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102</v>
      </c>
      <c r="H42" s="3"/>
      <c r="I42" s="3"/>
      <c r="J42" s="3" t="s">
        <v>30</v>
      </c>
      <c r="K42" s="3" t="s">
        <v>31</v>
      </c>
      <c r="L42" s="6"/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4" t="s">
        <v>12</v>
      </c>
      <c r="G43" s="64" t="s">
        <v>32</v>
      </c>
      <c r="H43" s="64"/>
      <c r="I43" s="64"/>
      <c r="J43" s="64" t="s">
        <v>30</v>
      </c>
      <c r="K43" s="64" t="s">
        <v>31</v>
      </c>
      <c r="L43" s="6"/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72</v>
      </c>
      <c r="G44" s="6"/>
      <c r="H44" s="6"/>
      <c r="I44" s="6"/>
      <c r="J44" s="6"/>
      <c r="K44" s="6"/>
      <c r="L44" s="6"/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6" t="s">
        <v>33</v>
      </c>
      <c r="G46" s="6"/>
      <c r="H46" s="6"/>
      <c r="I46" s="6"/>
      <c r="J46" s="6"/>
      <c r="K46" s="6"/>
      <c r="L46" s="6"/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7" t="s">
        <v>4</v>
      </c>
      <c r="G48" s="87" t="s">
        <v>24</v>
      </c>
      <c r="H48" s="53"/>
      <c r="I48" s="53"/>
      <c r="J48" s="53" t="s">
        <v>25</v>
      </c>
      <c r="K48" s="53" t="s">
        <v>26</v>
      </c>
      <c r="L48" s="6"/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34</v>
      </c>
      <c r="G49" s="3" t="s">
        <v>104</v>
      </c>
      <c r="H49" s="3"/>
      <c r="I49" s="3"/>
      <c r="J49" s="3" t="s">
        <v>30</v>
      </c>
      <c r="K49" s="3" t="s">
        <v>31</v>
      </c>
      <c r="L49" s="6"/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35</v>
      </c>
      <c r="G50" s="3" t="s">
        <v>105</v>
      </c>
      <c r="H50" s="3"/>
      <c r="I50" s="3"/>
      <c r="J50" s="3" t="s">
        <v>30</v>
      </c>
      <c r="K50" s="3" t="s">
        <v>31</v>
      </c>
      <c r="L50" s="6"/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73</v>
      </c>
      <c r="G51" s="3" t="s">
        <v>74</v>
      </c>
      <c r="H51" s="3"/>
      <c r="I51" s="3"/>
      <c r="J51" s="3" t="s">
        <v>30</v>
      </c>
      <c r="K51" s="3" t="s">
        <v>31</v>
      </c>
      <c r="L51" s="6"/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36</v>
      </c>
      <c r="G52" s="3" t="s">
        <v>37</v>
      </c>
      <c r="H52" s="3"/>
      <c r="I52" s="3"/>
      <c r="J52" s="3" t="s">
        <v>30</v>
      </c>
      <c r="K52" s="3" t="s">
        <v>31</v>
      </c>
      <c r="L52" s="6"/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38</v>
      </c>
      <c r="G53" s="3" t="s">
        <v>39</v>
      </c>
      <c r="H53" s="3"/>
      <c r="I53" s="3"/>
      <c r="J53" s="3" t="s">
        <v>30</v>
      </c>
      <c r="K53" s="3" t="s">
        <v>31</v>
      </c>
      <c r="L53" s="6"/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4" t="s">
        <v>1</v>
      </c>
      <c r="G54" s="64" t="s">
        <v>40</v>
      </c>
      <c r="H54" s="64"/>
      <c r="I54" s="64"/>
      <c r="J54" s="64" t="s">
        <v>30</v>
      </c>
      <c r="K54" s="64" t="s">
        <v>31</v>
      </c>
      <c r="L54" s="6"/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41</v>
      </c>
      <c r="G55" s="88"/>
      <c r="H55" s="88"/>
      <c r="I55" s="6"/>
      <c r="J55" s="6"/>
      <c r="K55" s="6"/>
      <c r="L55" s="6"/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42</v>
      </c>
      <c r="G58" s="9"/>
      <c r="H58" s="6"/>
      <c r="I58" s="6"/>
      <c r="J58" s="6"/>
      <c r="K58" s="6"/>
      <c r="L58" s="6"/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43</v>
      </c>
      <c r="G60" s="9"/>
      <c r="H60" s="6"/>
      <c r="I60" s="6"/>
      <c r="J60" s="6"/>
      <c r="K60" s="6"/>
      <c r="L60" s="6"/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44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22" t="s">
        <v>3</v>
      </c>
      <c r="G63" s="53" t="s">
        <v>4</v>
      </c>
      <c r="H63" s="53"/>
      <c r="I63" s="53"/>
      <c r="J63" s="53" t="s">
        <v>14</v>
      </c>
      <c r="K63" s="53"/>
      <c r="L63" s="53"/>
      <c r="M63" s="53"/>
      <c r="N63" s="53"/>
      <c r="O63" s="53"/>
      <c r="P63" s="53"/>
      <c r="Q63" s="53"/>
      <c r="R63" s="53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45</v>
      </c>
      <c r="H64" s="3"/>
      <c r="I64" s="3"/>
      <c r="J64" s="89" t="s">
        <v>46</v>
      </c>
      <c r="K64" s="89"/>
      <c r="L64" s="89"/>
      <c r="M64" s="89"/>
      <c r="N64" s="89"/>
      <c r="O64" s="89"/>
      <c r="P64" s="89"/>
      <c r="Q64" s="89"/>
      <c r="R64" s="89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45</v>
      </c>
      <c r="H65" s="3"/>
      <c r="I65" s="3"/>
      <c r="J65" s="90" t="s">
        <v>47</v>
      </c>
      <c r="K65" s="90"/>
      <c r="L65" s="90"/>
      <c r="M65" s="90"/>
      <c r="N65" s="90"/>
      <c r="O65" s="90"/>
      <c r="P65" s="90"/>
      <c r="Q65" s="90"/>
      <c r="R65" s="90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1">
        <v>41699</v>
      </c>
      <c r="G66" s="3" t="s">
        <v>48</v>
      </c>
      <c r="J66" s="90" t="s">
        <v>49</v>
      </c>
      <c r="K66" s="90"/>
      <c r="L66" s="90"/>
      <c r="M66" s="90"/>
      <c r="N66" s="90"/>
      <c r="O66" s="90"/>
      <c r="P66" s="90"/>
      <c r="Q66" s="90"/>
      <c r="R66" s="90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1">
        <v>41944</v>
      </c>
      <c r="G67" s="3" t="s">
        <v>48</v>
      </c>
      <c r="J67" s="92" t="s">
        <v>50</v>
      </c>
      <c r="K67" s="92"/>
      <c r="L67" s="92"/>
      <c r="M67" s="92"/>
      <c r="N67" s="92"/>
      <c r="O67" s="92"/>
      <c r="P67" s="92"/>
      <c r="Q67" s="92"/>
      <c r="R67" s="92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3"/>
      <c r="F68" s="91">
        <v>42339</v>
      </c>
      <c r="G68" s="3" t="s">
        <v>51</v>
      </c>
      <c r="H68" s="3"/>
      <c r="I68" s="3"/>
      <c r="J68" s="92" t="s">
        <v>52</v>
      </c>
      <c r="K68" s="92"/>
      <c r="L68" s="92"/>
      <c r="M68" s="92"/>
      <c r="N68" s="92"/>
      <c r="O68" s="92"/>
      <c r="P68" s="92"/>
      <c r="Q68" s="92"/>
      <c r="R68" s="92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1">
        <v>43525</v>
      </c>
      <c r="G69" s="3" t="s">
        <v>48</v>
      </c>
      <c r="H69" s="3"/>
      <c r="I69" s="3"/>
      <c r="J69" s="92" t="s">
        <v>53</v>
      </c>
      <c r="K69" s="92"/>
      <c r="L69" s="92"/>
      <c r="M69" s="92"/>
      <c r="N69" s="92"/>
      <c r="O69" s="92"/>
      <c r="P69" s="92"/>
      <c r="Q69" s="92"/>
      <c r="R69" s="92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1">
        <v>45658</v>
      </c>
      <c r="G70" s="3" t="s">
        <v>78</v>
      </c>
      <c r="H70" s="3"/>
      <c r="I70" s="3"/>
      <c r="J70" s="92" t="s">
        <v>79</v>
      </c>
      <c r="K70" s="92"/>
      <c r="L70" s="92"/>
      <c r="M70" s="92"/>
      <c r="N70" s="92"/>
      <c r="O70" s="92"/>
      <c r="P70" s="92"/>
      <c r="Q70" s="92"/>
      <c r="R70" s="92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1">
        <v>45717</v>
      </c>
      <c r="G71" s="3" t="s">
        <v>78</v>
      </c>
      <c r="H71" s="3"/>
      <c r="I71" s="3"/>
      <c r="J71" s="92" t="s">
        <v>80</v>
      </c>
      <c r="K71" s="92"/>
      <c r="L71" s="92"/>
      <c r="M71" s="92"/>
      <c r="N71" s="92"/>
      <c r="O71" s="92"/>
      <c r="P71" s="92"/>
      <c r="Q71" s="92"/>
      <c r="R71" s="92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1"/>
      <c r="G72" s="3"/>
      <c r="H72" s="3"/>
      <c r="I72" s="3"/>
      <c r="J72" s="92" t="s">
        <v>81</v>
      </c>
      <c r="K72" s="92"/>
      <c r="L72" s="92"/>
      <c r="M72" s="92"/>
      <c r="N72" s="92"/>
      <c r="O72" s="92"/>
      <c r="P72" s="92"/>
      <c r="Q72" s="92"/>
      <c r="R72" s="92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1"/>
      <c r="G73" s="3"/>
      <c r="H73" s="3"/>
      <c r="I73" s="3"/>
      <c r="J73" s="92" t="s">
        <v>82</v>
      </c>
      <c r="K73" s="92"/>
      <c r="L73" s="92"/>
      <c r="M73" s="92"/>
      <c r="N73" s="92"/>
      <c r="O73" s="92"/>
      <c r="P73" s="92"/>
      <c r="Q73" s="92"/>
      <c r="R73" s="92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1"/>
      <c r="G74" s="3"/>
      <c r="H74" s="3"/>
      <c r="I74" s="3"/>
      <c r="J74" s="92" t="s">
        <v>83</v>
      </c>
      <c r="K74" s="92"/>
      <c r="L74" s="92"/>
      <c r="M74" s="92"/>
      <c r="N74" s="92"/>
      <c r="O74" s="92"/>
      <c r="P74" s="92"/>
      <c r="Q74" s="92"/>
      <c r="R74" s="92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1">
        <v>45717</v>
      </c>
      <c r="G75" s="3" t="s">
        <v>69</v>
      </c>
      <c r="H75" s="3"/>
      <c r="I75" s="3"/>
      <c r="J75" s="92" t="s">
        <v>75</v>
      </c>
      <c r="K75" s="92"/>
      <c r="L75" s="92"/>
      <c r="M75" s="92"/>
      <c r="N75" s="92"/>
      <c r="O75" s="92"/>
      <c r="P75" s="92"/>
      <c r="Q75" s="92"/>
      <c r="R75" s="92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1">
        <v>45717</v>
      </c>
      <c r="G76" s="3" t="s">
        <v>48</v>
      </c>
      <c r="H76" s="3"/>
      <c r="I76" s="3"/>
      <c r="J76" s="92" t="s">
        <v>76</v>
      </c>
      <c r="K76" s="92"/>
      <c r="L76" s="92"/>
      <c r="M76" s="92"/>
      <c r="N76" s="92"/>
      <c r="O76" s="92"/>
      <c r="P76" s="92"/>
      <c r="Q76" s="92"/>
      <c r="R76" s="92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1">
        <v>46082</v>
      </c>
      <c r="G77" s="3" t="s">
        <v>106</v>
      </c>
      <c r="H77" s="3"/>
      <c r="I77" s="3"/>
      <c r="J77" s="92" t="s">
        <v>107</v>
      </c>
      <c r="K77" s="92"/>
      <c r="L77" s="92"/>
      <c r="M77" s="92"/>
      <c r="N77" s="92"/>
      <c r="O77" s="92"/>
      <c r="P77" s="92"/>
      <c r="Q77" s="92"/>
      <c r="R77" s="92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1">
        <v>46082</v>
      </c>
      <c r="G78" s="3" t="s">
        <v>108</v>
      </c>
      <c r="H78" s="3"/>
      <c r="I78" s="3"/>
      <c r="J78" s="92" t="s">
        <v>109</v>
      </c>
      <c r="K78" s="92"/>
      <c r="L78" s="92"/>
      <c r="M78" s="92"/>
      <c r="N78" s="92"/>
      <c r="O78" s="92"/>
      <c r="P78" s="92"/>
      <c r="Q78" s="92"/>
      <c r="R78" s="92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1">
        <v>46082</v>
      </c>
      <c r="G79" s="3" t="s">
        <v>63</v>
      </c>
      <c r="H79" s="3"/>
      <c r="I79" s="3"/>
      <c r="J79" s="92" t="s">
        <v>110</v>
      </c>
      <c r="K79" s="92"/>
      <c r="L79" s="92"/>
      <c r="M79" s="92"/>
      <c r="N79" s="92"/>
      <c r="O79" s="92"/>
      <c r="P79" s="92"/>
      <c r="Q79" s="92"/>
      <c r="R79" s="92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1"/>
      <c r="G80" s="3"/>
      <c r="H80" s="3"/>
      <c r="I80" s="3"/>
      <c r="J80" s="92"/>
      <c r="K80" s="92"/>
      <c r="L80" s="92"/>
      <c r="M80" s="92"/>
      <c r="N80" s="92"/>
      <c r="O80" s="92"/>
      <c r="P80" s="92"/>
      <c r="Q80" s="92"/>
      <c r="R80" s="92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1"/>
      <c r="G81" s="3"/>
      <c r="H81" s="3"/>
      <c r="I81" s="3"/>
      <c r="J81" s="92"/>
      <c r="K81" s="92"/>
      <c r="L81" s="92"/>
      <c r="M81" s="92"/>
      <c r="N81" s="92"/>
      <c r="O81" s="92"/>
      <c r="P81" s="92"/>
      <c r="Q81" s="92"/>
      <c r="R81" s="92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1"/>
      <c r="G82" s="3"/>
      <c r="H82" s="3"/>
      <c r="I82" s="3"/>
      <c r="J82" s="92"/>
      <c r="K82" s="92"/>
      <c r="L82" s="92"/>
      <c r="M82" s="92"/>
      <c r="N82" s="92"/>
      <c r="O82" s="92"/>
      <c r="P82" s="92"/>
      <c r="Q82" s="92"/>
      <c r="R82" s="92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1"/>
      <c r="G83" s="3"/>
      <c r="H83" s="3"/>
      <c r="I83" s="3"/>
      <c r="J83" s="92"/>
      <c r="K83" s="92"/>
      <c r="L83" s="92"/>
      <c r="M83" s="92"/>
      <c r="N83" s="92"/>
      <c r="O83" s="92"/>
      <c r="P83" s="92"/>
      <c r="Q83" s="92"/>
      <c r="R83" s="92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1"/>
      <c r="G84" s="3"/>
      <c r="H84" s="3"/>
      <c r="I84" s="3"/>
      <c r="J84" s="92"/>
      <c r="K84" s="92"/>
      <c r="L84" s="92"/>
      <c r="M84" s="92"/>
      <c r="N84" s="92"/>
      <c r="O84" s="92"/>
      <c r="P84" s="92"/>
      <c r="Q84" s="92"/>
      <c r="R84" s="92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1"/>
      <c r="G85" s="3"/>
      <c r="H85" s="3"/>
      <c r="I85" s="3"/>
      <c r="J85" s="92"/>
      <c r="K85" s="92"/>
      <c r="L85" s="92"/>
      <c r="M85" s="92"/>
      <c r="N85" s="92"/>
      <c r="O85" s="92"/>
      <c r="P85" s="92"/>
      <c r="Q85" s="92"/>
      <c r="R85" s="92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4"/>
      <c r="G86" s="64"/>
      <c r="H86" s="64"/>
      <c r="I86" s="64"/>
      <c r="J86" s="95"/>
      <c r="K86" s="95"/>
      <c r="L86" s="95"/>
      <c r="M86" s="95"/>
      <c r="N86" s="95"/>
      <c r="O86" s="95"/>
      <c r="P86" s="95"/>
      <c r="Q86" s="95"/>
      <c r="R86" s="95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6"/>
      <c r="G87" s="9"/>
      <c r="H87" s="97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6"/>
      <c r="G89" s="9"/>
      <c r="H89" s="97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6"/>
    </row>
    <row r="90" spans="1:26" ht="15">
      <c r="A90" s="2"/>
      <c r="B90" s="2"/>
      <c r="C90" s="3"/>
      <c r="D90" s="3"/>
      <c r="E90" s="19">
        <v>4</v>
      </c>
      <c r="F90" s="20" t="s">
        <v>54</v>
      </c>
      <c r="G90" s="9"/>
      <c r="H90" s="6"/>
      <c r="I90" s="6"/>
      <c r="J90" s="6"/>
      <c r="K90" s="6"/>
      <c r="L90" s="6"/>
      <c r="M90" s="83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3"/>
      <c r="G91" s="9"/>
      <c r="H91" s="6"/>
      <c r="I91" s="6"/>
      <c r="J91" s="6"/>
      <c r="K91" s="6"/>
      <c r="L91" s="6"/>
      <c r="M91" s="83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9" t="s">
        <v>55</v>
      </c>
      <c r="G92" s="9"/>
      <c r="H92" s="6"/>
      <c r="I92" s="6"/>
      <c r="J92" s="6"/>
      <c r="K92" s="6"/>
      <c r="L92" s="6"/>
      <c r="M92" s="83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9" t="s">
        <v>56</v>
      </c>
      <c r="G93" s="6"/>
      <c r="H93" s="6"/>
      <c r="I93" s="6"/>
      <c r="J93" s="6"/>
      <c r="K93" s="6"/>
      <c r="L93" s="6"/>
      <c r="M93" s="83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9"/>
      <c r="G94" s="9"/>
      <c r="H94" s="6"/>
      <c r="I94" s="6"/>
      <c r="J94" s="6"/>
      <c r="K94" s="6"/>
      <c r="L94" s="6"/>
      <c r="M94" s="83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9" t="s">
        <v>57</v>
      </c>
      <c r="G95" s="9"/>
      <c r="H95" s="6"/>
      <c r="I95" s="6"/>
      <c r="J95" s="6"/>
      <c r="K95" s="6"/>
      <c r="L95" s="6"/>
      <c r="M95" s="83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9" t="s">
        <v>58</v>
      </c>
      <c r="G96" s="9"/>
      <c r="H96" s="6"/>
      <c r="I96" s="6"/>
      <c r="J96" s="6"/>
      <c r="K96" s="6"/>
      <c r="L96" s="6"/>
      <c r="M96" s="83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3"/>
      <c r="G97" s="9"/>
      <c r="H97" s="6"/>
      <c r="I97" s="6"/>
      <c r="J97" s="6"/>
      <c r="K97" s="6"/>
      <c r="L97" s="6"/>
      <c r="M97" s="83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00" t="s">
        <v>6</v>
      </c>
      <c r="G98" s="101"/>
      <c r="H98" s="102" t="s">
        <v>59</v>
      </c>
      <c r="I98" s="123" t="s">
        <v>3</v>
      </c>
      <c r="J98" s="102"/>
      <c r="K98" s="103" t="s">
        <v>60</v>
      </c>
      <c r="L98" s="53"/>
      <c r="M98" s="103" t="s">
        <v>61</v>
      </c>
      <c r="N98" s="103" t="s">
        <v>62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4" t="s">
        <v>63</v>
      </c>
      <c r="G99" s="90"/>
      <c r="H99" s="92" t="s">
        <v>48</v>
      </c>
      <c r="I99" s="105">
        <v>42064</v>
      </c>
      <c r="K99" s="106">
        <v>99.761665053242993</v>
      </c>
      <c r="M99" s="106">
        <v>99.8</v>
      </c>
      <c r="N99" s="106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4" t="s">
        <v>63</v>
      </c>
      <c r="G100" s="90"/>
      <c r="H100" s="92" t="s">
        <v>48</v>
      </c>
      <c r="I100" s="105">
        <v>42095</v>
      </c>
      <c r="K100" s="106">
        <v>99.953146176185882</v>
      </c>
      <c r="M100" s="106">
        <v>100</v>
      </c>
      <c r="N100" s="106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4" t="s">
        <v>63</v>
      </c>
      <c r="G101" s="90"/>
      <c r="H101" s="92" t="s">
        <v>48</v>
      </c>
      <c r="I101" s="105">
        <v>42125</v>
      </c>
      <c r="K101" s="106">
        <v>100.33610842207165</v>
      </c>
      <c r="M101" s="106">
        <v>100.3</v>
      </c>
      <c r="N101" s="106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4" t="s">
        <v>63</v>
      </c>
      <c r="G102" s="90"/>
      <c r="H102" s="92" t="s">
        <v>45</v>
      </c>
      <c r="I102" s="105">
        <v>42767</v>
      </c>
      <c r="K102" s="106">
        <v>131.81805</v>
      </c>
      <c r="M102" s="106">
        <v>131.82815814722545</v>
      </c>
      <c r="N102" s="106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4" t="s">
        <v>63</v>
      </c>
      <c r="G103" s="90"/>
      <c r="H103" s="92" t="s">
        <v>45</v>
      </c>
      <c r="I103" s="105">
        <v>42795</v>
      </c>
      <c r="K103" s="106">
        <v>131.81805</v>
      </c>
      <c r="M103" s="106">
        <v>131.82815814722545</v>
      </c>
      <c r="N103" s="106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4" t="s">
        <v>64</v>
      </c>
      <c r="G104" s="90"/>
      <c r="H104" s="92" t="s">
        <v>45</v>
      </c>
      <c r="I104" s="105">
        <v>42005</v>
      </c>
      <c r="K104" s="106">
        <v>127.67664000000001</v>
      </c>
      <c r="M104" s="106">
        <v>127.7</v>
      </c>
      <c r="N104" s="10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4" t="s">
        <v>64</v>
      </c>
      <c r="G105" s="90"/>
      <c r="H105" s="92" t="s">
        <v>45</v>
      </c>
      <c r="I105" s="105">
        <v>42036</v>
      </c>
      <c r="K105" s="92">
        <v>127.67664000000001</v>
      </c>
      <c r="M105" s="106">
        <v>127.7</v>
      </c>
      <c r="N105" s="92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4" t="s">
        <v>64</v>
      </c>
      <c r="G106" s="90"/>
      <c r="H106" s="92" t="s">
        <v>45</v>
      </c>
      <c r="I106" s="105">
        <v>42064</v>
      </c>
      <c r="K106" s="92">
        <v>127.67664000000001</v>
      </c>
      <c r="M106" s="106">
        <v>127.7</v>
      </c>
      <c r="N106" s="92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4" t="s">
        <v>64</v>
      </c>
      <c r="G107" s="90"/>
      <c r="H107" s="92" t="s">
        <v>45</v>
      </c>
      <c r="I107" s="105">
        <v>42767</v>
      </c>
      <c r="K107" s="106">
        <v>131.82967519181585</v>
      </c>
      <c r="M107" s="106">
        <v>131.82815814722545</v>
      </c>
      <c r="N107" s="106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4" t="s">
        <v>64</v>
      </c>
      <c r="G108" s="90"/>
      <c r="H108" s="92" t="s">
        <v>45</v>
      </c>
      <c r="I108" s="105">
        <v>42795</v>
      </c>
      <c r="K108" s="106">
        <v>131.82967519181585</v>
      </c>
      <c r="M108" s="106">
        <v>131.82815814722545</v>
      </c>
      <c r="N108" s="106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4"/>
      <c r="G109" s="90"/>
      <c r="H109" s="92"/>
      <c r="I109" s="105"/>
      <c r="K109" s="106"/>
      <c r="M109" s="106"/>
      <c r="N109" s="106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4"/>
      <c r="G110" s="90"/>
      <c r="H110" s="92"/>
      <c r="I110" s="105"/>
      <c r="K110" s="106"/>
      <c r="M110" s="106"/>
      <c r="N110" s="106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4"/>
      <c r="G111" s="90"/>
      <c r="H111" s="92"/>
      <c r="I111" s="105"/>
      <c r="K111" s="106"/>
      <c r="M111" s="106"/>
      <c r="N111" s="106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4"/>
      <c r="G112" s="90"/>
      <c r="H112" s="92"/>
      <c r="I112" s="105"/>
      <c r="K112" s="106"/>
      <c r="M112" s="106"/>
      <c r="N112" s="106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4"/>
      <c r="G113" s="90"/>
      <c r="H113" s="92"/>
      <c r="I113" s="105"/>
      <c r="K113" s="106"/>
      <c r="M113" s="106"/>
      <c r="N113" s="106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4"/>
      <c r="G114" s="90"/>
      <c r="H114" s="92"/>
      <c r="I114" s="105"/>
      <c r="K114" s="106"/>
      <c r="M114" s="106"/>
      <c r="N114" s="106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4"/>
      <c r="G115" s="90"/>
      <c r="H115" s="92"/>
      <c r="I115" s="105"/>
      <c r="K115" s="106"/>
      <c r="M115" s="106"/>
      <c r="N115" s="106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4"/>
      <c r="G116" s="90"/>
      <c r="H116" s="92"/>
      <c r="I116" s="105"/>
      <c r="K116" s="106"/>
      <c r="M116" s="106"/>
      <c r="N116" s="106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4"/>
      <c r="G117" s="90"/>
      <c r="H117" s="92"/>
      <c r="I117" s="105"/>
      <c r="K117" s="106"/>
      <c r="M117" s="106"/>
      <c r="N117" s="106"/>
      <c r="O117" s="6"/>
      <c r="P117" s="6"/>
      <c r="Q117" s="6"/>
      <c r="R117" s="6"/>
      <c r="S117" s="6"/>
    </row>
    <row r="118" spans="1:19" ht="11.45" customHeight="1">
      <c r="A118" s="2"/>
      <c r="B118" s="2"/>
      <c r="C118" s="3"/>
      <c r="D118" s="3"/>
      <c r="E118" s="6"/>
      <c r="F118" s="107"/>
      <c r="G118" s="108"/>
      <c r="H118" s="95"/>
      <c r="I118" s="109"/>
      <c r="J118" s="70"/>
      <c r="K118" s="110"/>
      <c r="L118" s="70"/>
      <c r="M118" s="110"/>
      <c r="N118" s="110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>
      <c r="E120" s="6"/>
      <c r="F120" s="111"/>
      <c r="G120" s="6"/>
      <c r="H120" s="6"/>
      <c r="I120" s="6"/>
      <c r="J120" s="6"/>
      <c r="K120" s="6"/>
      <c r="L120" s="6"/>
      <c r="M120" s="111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C6D125BB-4F4E-43D9-8F7B-08AFA861F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2025-12-19T09:28:10Z</cp:lastPrinted>
  <dcterms:created xsi:type="dcterms:W3CDTF">2024-09-24T07:20:07Z</dcterms:created>
  <dcterms:modified xsi:type="dcterms:W3CDTF">2026-04-17T10:50:47Z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