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\"/>
    </mc:Choice>
  </mc:AlternateContent>
  <xr:revisionPtr revIDLastSave="0" documentId="13_ncr:1_{099C6451-89D8-4C1B-8B64-40160DBE9CE0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K445" i="3" a="1"/>
  <c r="K445" i="3" s="1"/>
  <c r="J445" i="3"/>
  <c r="L444" i="3"/>
  <c r="K444" i="3" a="1"/>
  <c r="K444" i="3" s="1"/>
  <c r="J444" i="3"/>
  <c r="L443" i="3"/>
  <c r="M443" i="3" s="1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M433" i="3" s="1"/>
  <c r="K433" i="3" a="1"/>
  <c r="K433" i="3" s="1"/>
  <c r="J433" i="3"/>
  <c r="L432" i="3"/>
  <c r="M432" i="3" s="1"/>
  <c r="K432" i="3" a="1"/>
  <c r="K432" i="3" s="1"/>
  <c r="J432" i="3"/>
  <c r="L431" i="3"/>
  <c r="M431" i="3" s="1"/>
  <c r="K431" i="3" a="1"/>
  <c r="K431" i="3" s="1"/>
  <c r="J431" i="3"/>
  <c r="L430" i="3"/>
  <c r="M430" i="3" s="1"/>
  <c r="K430" i="3" a="1"/>
  <c r="K430" i="3" s="1"/>
  <c r="J430" i="3"/>
  <c r="L429" i="3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M426" i="3" s="1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K423" i="3" a="1"/>
  <c r="K423" i="3" s="1"/>
  <c r="J423" i="3"/>
  <c r="L422" i="3"/>
  <c r="M422" i="3" s="1"/>
  <c r="K422" i="3" a="1"/>
  <c r="K422" i="3" s="1"/>
  <c r="J422" i="3"/>
  <c r="L421" i="3"/>
  <c r="M421" i="3" s="1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M417" i="3" s="1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M401" i="3" s="1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M389" i="3" s="1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M378" i="3" s="1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K375" i="3" a="1"/>
  <c r="K375" i="3" s="1"/>
  <c r="J375" i="3"/>
  <c r="L374" i="3"/>
  <c r="M374" i="3" s="1"/>
  <c r="K374" i="3" a="1"/>
  <c r="K374" i="3" s="1"/>
  <c r="J374" i="3"/>
  <c r="L373" i="3"/>
  <c r="M373" i="3" s="1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M369" i="3" s="1"/>
  <c r="K369" i="3" a="1"/>
  <c r="K369" i="3" s="1"/>
  <c r="J369" i="3"/>
  <c r="L368" i="3"/>
  <c r="M368" i="3" s="1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K365" i="3" a="1"/>
  <c r="K365" i="3" s="1"/>
  <c r="J365" i="3"/>
  <c r="L364" i="3"/>
  <c r="M364" i="3" s="1"/>
  <c r="K364" i="3" a="1"/>
  <c r="K364" i="3" s="1"/>
  <c r="J364" i="3"/>
  <c r="L363" i="3"/>
  <c r="M363" i="3" s="1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M359" i="3" s="1"/>
  <c r="K359" i="3" a="1"/>
  <c r="K359" i="3" s="1"/>
  <c r="J359" i="3"/>
  <c r="L358" i="3"/>
  <c r="M358" i="3" s="1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M353" i="3" s="1"/>
  <c r="K353" i="3" a="1"/>
  <c r="K353" i="3" s="1"/>
  <c r="J353" i="3"/>
  <c r="L352" i="3"/>
  <c r="M352" i="3" s="1"/>
  <c r="K352" i="3" a="1"/>
  <c r="K352" i="3" s="1"/>
  <c r="J352" i="3"/>
  <c r="L351" i="3"/>
  <c r="M351" i="3" s="1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M348" i="3" s="1"/>
  <c r="K348" i="3" a="1"/>
  <c r="K348" i="3" s="1"/>
  <c r="J348" i="3"/>
  <c r="L347" i="3"/>
  <c r="M347" i="3" s="1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M337" i="3" s="1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K333" i="3" a="1"/>
  <c r="K333" i="3" s="1"/>
  <c r="J333" i="3"/>
  <c r="L332" i="3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M304" i="3" s="1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M299" i="3" s="1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M289" i="3" s="1"/>
  <c r="K289" i="3" a="1"/>
  <c r="K289" i="3" s="1"/>
  <c r="J289" i="3"/>
  <c r="L288" i="3"/>
  <c r="K288" i="3" a="1"/>
  <c r="K288" i="3" s="1"/>
  <c r="J288" i="3"/>
  <c r="L287" i="3"/>
  <c r="M287" i="3" s="1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K284" i="3" a="1"/>
  <c r="K284" i="3" s="1"/>
  <c r="J284" i="3"/>
  <c r="L283" i="3"/>
  <c r="M283" i="3" s="1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M277" i="3" s="1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M273" i="3" s="1"/>
  <c r="K273" i="3" a="1"/>
  <c r="K273" i="3" s="1"/>
  <c r="J273" i="3"/>
  <c r="L272" i="3"/>
  <c r="K272" i="3" a="1"/>
  <c r="K272" i="3" s="1"/>
  <c r="J272" i="3"/>
  <c r="L271" i="3"/>
  <c r="M271" i="3" s="1"/>
  <c r="K271" i="3" a="1"/>
  <c r="K271" i="3" s="1"/>
  <c r="J271" i="3"/>
  <c r="L270" i="3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Q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Q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P365" i="3" s="1"/>
  <c r="U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U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Q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Q272" i="3" s="1"/>
  <c r="G272" i="3" a="1"/>
  <c r="G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P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Q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Q253" i="3" s="1"/>
  <c r="G253" i="3" a="1"/>
  <c r="G253" i="3" s="1"/>
  <c r="P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45" i="3"/>
  <c r="M444" i="3"/>
  <c r="M439" i="3"/>
  <c r="M429" i="3"/>
  <c r="M423" i="3"/>
  <c r="M407" i="3"/>
  <c r="M397" i="3"/>
  <c r="M375" i="3"/>
  <c r="M365" i="3"/>
  <c r="M333" i="3"/>
  <c r="M332" i="3"/>
  <c r="M327" i="3"/>
  <c r="M300" i="3"/>
  <c r="M295" i="3"/>
  <c r="M284" i="3"/>
  <c r="M25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I229" i="3"/>
  <c r="H229" i="3"/>
  <c r="G229" i="3"/>
  <c r="H228" i="3"/>
  <c r="G228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H204" i="3"/>
  <c r="G204" i="3"/>
  <c r="H203" i="3"/>
  <c r="G203" i="3"/>
  <c r="H202" i="3"/>
  <c r="G202" i="3"/>
  <c r="H201" i="3"/>
  <c r="G201" i="3"/>
  <c r="I200" i="3"/>
  <c r="H200" i="3"/>
  <c r="G200" i="3"/>
  <c r="H199" i="3"/>
  <c r="G199" i="3"/>
  <c r="I198" i="3"/>
  <c r="H198" i="3"/>
  <c r="G198" i="3"/>
  <c r="H197" i="3"/>
  <c r="G197" i="3"/>
  <c r="H196" i="3"/>
  <c r="G196" i="3"/>
  <c r="I195" i="3"/>
  <c r="H195" i="3"/>
  <c r="G195" i="3"/>
  <c r="H194" i="3"/>
  <c r="G194" i="3"/>
  <c r="H193" i="3"/>
  <c r="G193" i="3"/>
  <c r="H192" i="3"/>
  <c r="G192" i="3"/>
  <c r="H191" i="3"/>
  <c r="G191" i="3"/>
  <c r="I190" i="3"/>
  <c r="H190" i="3"/>
  <c r="G190" i="3"/>
  <c r="H189" i="3"/>
  <c r="G189" i="3"/>
  <c r="I188" i="3"/>
  <c r="H188" i="3"/>
  <c r="G188" i="3"/>
  <c r="H187" i="3"/>
  <c r="G187" i="3"/>
  <c r="J186" i="3"/>
  <c r="H186" i="3"/>
  <c r="G186" i="3"/>
  <c r="I185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30" i="3"/>
  <c r="G129" i="3"/>
  <c r="G128" i="3"/>
  <c r="G127" i="3"/>
  <c r="G126" i="3"/>
  <c r="G125" i="3"/>
  <c r="G123" i="3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70" i="3" l="1"/>
  <c r="P284" i="3"/>
  <c r="U284" i="3" s="1"/>
  <c r="P396" i="3"/>
  <c r="U396" i="3" s="1"/>
  <c r="M268" i="3"/>
  <c r="M256" i="3"/>
  <c r="P252" i="3"/>
  <c r="P285" i="3"/>
  <c r="U285" i="3" s="1"/>
  <c r="P341" i="3"/>
  <c r="U341" i="3" s="1"/>
  <c r="P397" i="3"/>
  <c r="U397" i="3" s="1"/>
  <c r="M267" i="3"/>
  <c r="Q349" i="3"/>
  <c r="M266" i="3"/>
  <c r="Q256" i="3"/>
  <c r="P261" i="3"/>
  <c r="Q247" i="3"/>
  <c r="Q261" i="3"/>
  <c r="R247" i="3"/>
  <c r="R261" i="3"/>
  <c r="P293" i="3"/>
  <c r="U293" i="3" s="1"/>
  <c r="P349" i="3"/>
  <c r="U349" i="3" s="1"/>
  <c r="P391" i="3"/>
  <c r="U391" i="3" s="1"/>
  <c r="P405" i="3"/>
  <c r="U405" i="3" s="1"/>
  <c r="Q391" i="3"/>
  <c r="Q405" i="3"/>
  <c r="R391" i="3"/>
  <c r="Q279" i="3"/>
  <c r="Q293" i="3"/>
  <c r="R279" i="3"/>
  <c r="R293" i="3"/>
  <c r="R335" i="3"/>
  <c r="R349" i="3"/>
  <c r="P359" i="3"/>
  <c r="U359" i="3" s="1"/>
  <c r="P373" i="3"/>
  <c r="U373" i="3" s="1"/>
  <c r="R405" i="3"/>
  <c r="P429" i="3"/>
  <c r="U429" i="3" s="1"/>
  <c r="Q317" i="3"/>
  <c r="Q359" i="3"/>
  <c r="P364" i="3"/>
  <c r="U364" i="3" s="1"/>
  <c r="Q373" i="3"/>
  <c r="Q429" i="3"/>
  <c r="R303" i="3"/>
  <c r="R359" i="3"/>
  <c r="R415" i="3"/>
  <c r="R429" i="3"/>
  <c r="R373" i="3"/>
  <c r="Q285" i="3"/>
  <c r="Q327" i="3"/>
  <c r="Q341" i="3"/>
  <c r="Q397" i="3"/>
  <c r="Q439" i="3"/>
  <c r="R317" i="3"/>
  <c r="R285" i="3"/>
  <c r="R327" i="3"/>
  <c r="R341" i="3"/>
  <c r="R383" i="3"/>
  <c r="R397" i="3"/>
  <c r="P421" i="3"/>
  <c r="U421" i="3" s="1"/>
  <c r="P317" i="3"/>
  <c r="U317" i="3" s="1"/>
  <c r="Q421" i="3"/>
  <c r="I196" i="3"/>
  <c r="I191" i="3"/>
  <c r="I201" i="3"/>
  <c r="I232" i="3"/>
  <c r="I206" i="3"/>
  <c r="I227" i="3"/>
  <c r="I212" i="3"/>
  <c r="I222" i="3"/>
  <c r="I216" i="3"/>
  <c r="I197" i="3"/>
  <c r="I207" i="3"/>
  <c r="I217" i="3"/>
  <c r="I228" i="3"/>
  <c r="I186" i="3"/>
  <c r="I237" i="3"/>
  <c r="I233" i="3"/>
  <c r="I213" i="3"/>
  <c r="H147" i="3"/>
  <c r="I184" i="3"/>
  <c r="I194" i="3"/>
  <c r="I204" i="3"/>
  <c r="I214" i="3"/>
  <c r="I189" i="3"/>
  <c r="I199" i="3"/>
  <c r="I230" i="3"/>
  <c r="P316" i="3"/>
  <c r="U316" i="3" s="1"/>
  <c r="P301" i="3"/>
  <c r="U301" i="3" s="1"/>
  <c r="P413" i="3"/>
  <c r="U413" i="3" s="1"/>
  <c r="Q245" i="3"/>
  <c r="Q301" i="3"/>
  <c r="Q343" i="3"/>
  <c r="P348" i="3"/>
  <c r="U348" i="3" s="1"/>
  <c r="Q357" i="3"/>
  <c r="Q413" i="3"/>
  <c r="P325" i="3"/>
  <c r="U325" i="3" s="1"/>
  <c r="R343" i="3"/>
  <c r="R357" i="3"/>
  <c r="P381" i="3"/>
  <c r="U381" i="3" s="1"/>
  <c r="R399" i="3"/>
  <c r="R413" i="3"/>
  <c r="P423" i="3"/>
  <c r="U423" i="3" s="1"/>
  <c r="P437" i="3"/>
  <c r="U437" i="3" s="1"/>
  <c r="P245" i="3"/>
  <c r="P357" i="3"/>
  <c r="U357" i="3" s="1"/>
  <c r="P269" i="3"/>
  <c r="R301" i="3"/>
  <c r="Q269" i="3"/>
  <c r="Q311" i="3"/>
  <c r="Q325" i="3"/>
  <c r="Q381" i="3"/>
  <c r="Q423" i="3"/>
  <c r="Q437" i="3"/>
  <c r="R245" i="3"/>
  <c r="R287" i="3"/>
  <c r="R255" i="3"/>
  <c r="R269" i="3"/>
  <c r="R311" i="3"/>
  <c r="R325" i="3"/>
  <c r="R367" i="3"/>
  <c r="R381" i="3"/>
  <c r="R437" i="3"/>
  <c r="M258" i="3"/>
  <c r="M264" i="3"/>
  <c r="M257" i="3"/>
  <c r="M265" i="3"/>
  <c r="M263" i="3"/>
  <c r="S255" i="3"/>
  <c r="Q274" i="3"/>
  <c r="Q282" i="3"/>
  <c r="Q290" i="3"/>
  <c r="Q298" i="3"/>
  <c r="Q306" i="3"/>
  <c r="Q314" i="3"/>
  <c r="Q322" i="3"/>
  <c r="Q330" i="3"/>
  <c r="Q338" i="3"/>
  <c r="Q346" i="3"/>
  <c r="Q354" i="3"/>
  <c r="Q362" i="3"/>
  <c r="Q370" i="3"/>
  <c r="Q378" i="3"/>
  <c r="Q386" i="3"/>
  <c r="Q394" i="3"/>
  <c r="Q402" i="3"/>
  <c r="Q410" i="3"/>
  <c r="Q418" i="3"/>
  <c r="Q426" i="3"/>
  <c r="Q434" i="3"/>
  <c r="Q442" i="3"/>
  <c r="Q250" i="3"/>
  <c r="R282" i="3"/>
  <c r="R298" i="3"/>
  <c r="R314" i="3"/>
  <c r="R330" i="3"/>
  <c r="R346" i="3"/>
  <c r="R362" i="3"/>
  <c r="R378" i="3"/>
  <c r="R394" i="3"/>
  <c r="R410" i="3"/>
  <c r="R426" i="3"/>
  <c r="R442" i="3"/>
  <c r="Q242" i="3"/>
  <c r="Q266" i="3"/>
  <c r="R250" i="3"/>
  <c r="Q258" i="3"/>
  <c r="R266" i="3"/>
  <c r="R246" i="3"/>
  <c r="R262" i="3"/>
  <c r="P428" i="3"/>
  <c r="U428" i="3" s="1"/>
  <c r="P444" i="3"/>
  <c r="U444" i="3" s="1"/>
  <c r="Q252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R252" i="3"/>
  <c r="R268" i="3"/>
  <c r="R284" i="3"/>
  <c r="R300" i="3"/>
  <c r="R316" i="3"/>
  <c r="R332" i="3"/>
  <c r="R348" i="3"/>
  <c r="M262" i="3"/>
  <c r="M252" i="3"/>
  <c r="P246" i="3"/>
  <c r="P262" i="3"/>
  <c r="P278" i="3"/>
  <c r="U278" i="3" s="1"/>
  <c r="P294" i="3"/>
  <c r="U294" i="3" s="1"/>
  <c r="P310" i="3"/>
  <c r="U310" i="3" s="1"/>
  <c r="P326" i="3"/>
  <c r="U326" i="3" s="1"/>
  <c r="P342" i="3"/>
  <c r="U342" i="3" s="1"/>
  <c r="P358" i="3"/>
  <c r="U358" i="3" s="1"/>
  <c r="P374" i="3"/>
  <c r="U374" i="3" s="1"/>
  <c r="P390" i="3"/>
  <c r="U390" i="3" s="1"/>
  <c r="Q246" i="3"/>
  <c r="P257" i="3"/>
  <c r="Q262" i="3"/>
  <c r="P273" i="3"/>
  <c r="U273" i="3" s="1"/>
  <c r="Q278" i="3"/>
  <c r="P289" i="3"/>
  <c r="U289" i="3" s="1"/>
  <c r="Q294" i="3"/>
  <c r="P305" i="3"/>
  <c r="U305" i="3" s="1"/>
  <c r="Q310" i="3"/>
  <c r="P321" i="3"/>
  <c r="U321" i="3" s="1"/>
  <c r="Q326" i="3"/>
  <c r="P337" i="3"/>
  <c r="U337" i="3" s="1"/>
  <c r="Q342" i="3"/>
  <c r="P353" i="3"/>
  <c r="U353" i="3" s="1"/>
  <c r="Q358" i="3"/>
  <c r="P369" i="3"/>
  <c r="U369" i="3" s="1"/>
  <c r="Q374" i="3"/>
  <c r="P385" i="3"/>
  <c r="U385" i="3" s="1"/>
  <c r="Q390" i="3"/>
  <c r="P401" i="3"/>
  <c r="U401" i="3" s="1"/>
  <c r="Q406" i="3"/>
  <c r="P417" i="3"/>
  <c r="U417" i="3" s="1"/>
  <c r="Q422" i="3"/>
  <c r="P433" i="3"/>
  <c r="U433" i="3" s="1"/>
  <c r="Q257" i="3"/>
  <c r="Q273" i="3"/>
  <c r="R278" i="3"/>
  <c r="Q289" i="3"/>
  <c r="R294" i="3"/>
  <c r="Q305" i="3"/>
  <c r="R310" i="3"/>
  <c r="Q321" i="3"/>
  <c r="R326" i="3"/>
  <c r="Q337" i="3"/>
  <c r="R342" i="3"/>
  <c r="Q353" i="3"/>
  <c r="R358" i="3"/>
  <c r="Q369" i="3"/>
  <c r="R374" i="3"/>
  <c r="Q385" i="3"/>
  <c r="R390" i="3"/>
  <c r="Q401" i="3"/>
  <c r="R406" i="3"/>
  <c r="Q417" i="3"/>
  <c r="R422" i="3"/>
  <c r="Q433" i="3"/>
  <c r="R438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P406" i="3"/>
  <c r="U406" i="3" s="1"/>
  <c r="P422" i="3"/>
  <c r="U422" i="3" s="1"/>
  <c r="P438" i="3"/>
  <c r="U438" i="3" s="1"/>
  <c r="Q438" i="3"/>
  <c r="P251" i="3"/>
  <c r="P267" i="3"/>
  <c r="P283" i="3"/>
  <c r="U283" i="3" s="1"/>
  <c r="P299" i="3"/>
  <c r="U299" i="3" s="1"/>
  <c r="P315" i="3"/>
  <c r="U315" i="3" s="1"/>
  <c r="P331" i="3"/>
  <c r="U331" i="3" s="1"/>
  <c r="P347" i="3"/>
  <c r="U347" i="3" s="1"/>
  <c r="P363" i="3"/>
  <c r="U363" i="3" s="1"/>
  <c r="P379" i="3"/>
  <c r="U379" i="3" s="1"/>
  <c r="P395" i="3"/>
  <c r="U395" i="3" s="1"/>
  <c r="P411" i="3"/>
  <c r="U411" i="3" s="1"/>
  <c r="P427" i="3"/>
  <c r="U427" i="3" s="1"/>
  <c r="P443" i="3"/>
  <c r="U443" i="3" s="1"/>
  <c r="Q251" i="3"/>
  <c r="Q267" i="3"/>
  <c r="Q283" i="3"/>
  <c r="Q299" i="3"/>
  <c r="Q315" i="3"/>
  <c r="Q331" i="3"/>
  <c r="Q347" i="3"/>
  <c r="Q363" i="3"/>
  <c r="Q379" i="3"/>
  <c r="Q395" i="3"/>
  <c r="Q411" i="3"/>
  <c r="Q427" i="3"/>
  <c r="Q443" i="3"/>
  <c r="R251" i="3"/>
  <c r="R267" i="3"/>
  <c r="R283" i="3"/>
  <c r="R299" i="3"/>
  <c r="R315" i="3"/>
  <c r="R331" i="3"/>
  <c r="R347" i="3"/>
  <c r="R363" i="3"/>
  <c r="R379" i="3"/>
  <c r="R395" i="3"/>
  <c r="R411" i="3"/>
  <c r="R427" i="3"/>
  <c r="R443" i="3"/>
  <c r="S244" i="3"/>
  <c r="M255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M245" i="3"/>
  <c r="S252" i="3"/>
  <c r="S268" i="3"/>
  <c r="T273" i="3"/>
  <c r="S284" i="3"/>
  <c r="T289" i="3"/>
  <c r="S300" i="3"/>
  <c r="T305" i="3"/>
  <c r="S316" i="3"/>
  <c r="T321" i="3"/>
  <c r="S332" i="3"/>
  <c r="T337" i="3"/>
  <c r="S348" i="3"/>
  <c r="T353" i="3"/>
  <c r="S364" i="3"/>
  <c r="T369" i="3"/>
  <c r="S380" i="3"/>
  <c r="T385" i="3"/>
  <c r="S396" i="3"/>
  <c r="T401" i="3"/>
  <c r="S412" i="3"/>
  <c r="T417" i="3"/>
  <c r="S428" i="3"/>
  <c r="T433" i="3"/>
  <c r="S444" i="3"/>
  <c r="M250" i="3"/>
  <c r="M251" i="3"/>
  <c r="M244" i="3"/>
  <c r="M260" i="3"/>
  <c r="S425" i="3"/>
  <c r="S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M261" i="3"/>
  <c r="P242" i="3"/>
  <c r="P258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R364" i="3"/>
  <c r="P370" i="3"/>
  <c r="U370" i="3" s="1"/>
  <c r="R380" i="3"/>
  <c r="P386" i="3"/>
  <c r="U386" i="3" s="1"/>
  <c r="R396" i="3"/>
  <c r="P402" i="3"/>
  <c r="U402" i="3" s="1"/>
  <c r="R412" i="3"/>
  <c r="P418" i="3"/>
  <c r="U418" i="3" s="1"/>
  <c r="R428" i="3"/>
  <c r="P434" i="3"/>
  <c r="U434" i="3" s="1"/>
  <c r="R444" i="3"/>
  <c r="R258" i="3"/>
  <c r="R290" i="3"/>
  <c r="R322" i="3"/>
  <c r="R354" i="3"/>
  <c r="R370" i="3"/>
  <c r="R386" i="3"/>
  <c r="R402" i="3"/>
  <c r="R418" i="3"/>
  <c r="R434" i="3"/>
  <c r="M246" i="3"/>
  <c r="R242" i="3"/>
  <c r="R274" i="3"/>
  <c r="R306" i="3"/>
  <c r="R338" i="3"/>
  <c r="T242" i="3"/>
  <c r="M247" i="3"/>
  <c r="S253" i="3"/>
  <c r="T258" i="3"/>
  <c r="S269" i="3"/>
  <c r="T274" i="3"/>
  <c r="S285" i="3"/>
  <c r="T290" i="3"/>
  <c r="S301" i="3"/>
  <c r="T306" i="3"/>
  <c r="S317" i="3"/>
  <c r="T322" i="3"/>
  <c r="S333" i="3"/>
  <c r="T338" i="3"/>
  <c r="S349" i="3"/>
  <c r="T354" i="3"/>
  <c r="S365" i="3"/>
  <c r="T370" i="3"/>
  <c r="S381" i="3"/>
  <c r="T386" i="3"/>
  <c r="S397" i="3"/>
  <c r="T402" i="3"/>
  <c r="S413" i="3"/>
  <c r="T418" i="3"/>
  <c r="S429" i="3"/>
  <c r="T434" i="3"/>
  <c r="S445" i="3"/>
  <c r="S272" i="3"/>
  <c r="S288" i="3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S256" i="3"/>
  <c r="M248" i="3"/>
  <c r="M259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T252" i="3"/>
  <c r="M288" i="3"/>
  <c r="S242" i="3"/>
  <c r="P265" i="3"/>
  <c r="P297" i="3"/>
  <c r="U297" i="3" s="1"/>
  <c r="P313" i="3"/>
  <c r="U313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P249" i="3"/>
  <c r="P281" i="3"/>
  <c r="U281" i="3" s="1"/>
  <c r="P329" i="3"/>
  <c r="U329" i="3" s="1"/>
  <c r="M272" i="3"/>
  <c r="P244" i="3"/>
  <c r="Q249" i="3"/>
  <c r="P260" i="3"/>
  <c r="Q265" i="3"/>
  <c r="P276" i="3"/>
  <c r="U276" i="3" s="1"/>
  <c r="Q281" i="3"/>
  <c r="P292" i="3"/>
  <c r="U292" i="3" s="1"/>
  <c r="Q297" i="3"/>
  <c r="P308" i="3"/>
  <c r="U308" i="3" s="1"/>
  <c r="Q313" i="3"/>
  <c r="P324" i="3"/>
  <c r="U324" i="3" s="1"/>
  <c r="Q329" i="3"/>
  <c r="P340" i="3"/>
  <c r="U340" i="3" s="1"/>
  <c r="Q345" i="3"/>
  <c r="P356" i="3"/>
  <c r="U356" i="3" s="1"/>
  <c r="Q361" i="3"/>
  <c r="P372" i="3"/>
  <c r="U372" i="3" s="1"/>
  <c r="Q377" i="3"/>
  <c r="P388" i="3"/>
  <c r="U388" i="3" s="1"/>
  <c r="Q393" i="3"/>
  <c r="P404" i="3"/>
  <c r="U404" i="3" s="1"/>
  <c r="Q409" i="3"/>
  <c r="P420" i="3"/>
  <c r="U420" i="3" s="1"/>
  <c r="Q425" i="3"/>
  <c r="P436" i="3"/>
  <c r="U436" i="3" s="1"/>
  <c r="Q441" i="3"/>
  <c r="Q244" i="3"/>
  <c r="R249" i="3"/>
  <c r="P255" i="3"/>
  <c r="Q260" i="3"/>
  <c r="R265" i="3"/>
  <c r="P271" i="3"/>
  <c r="U271" i="3" s="1"/>
  <c r="Q276" i="3"/>
  <c r="R281" i="3"/>
  <c r="P287" i="3"/>
  <c r="U287" i="3" s="1"/>
  <c r="Q292" i="3"/>
  <c r="R297" i="3"/>
  <c r="P303" i="3"/>
  <c r="U303" i="3" s="1"/>
  <c r="Q308" i="3"/>
  <c r="R313" i="3"/>
  <c r="P319" i="3"/>
  <c r="U319" i="3" s="1"/>
  <c r="Q324" i="3"/>
  <c r="R329" i="3"/>
  <c r="P335" i="3"/>
  <c r="U335" i="3" s="1"/>
  <c r="Q340" i="3"/>
  <c r="R345" i="3"/>
  <c r="P351" i="3"/>
  <c r="U351" i="3" s="1"/>
  <c r="Q356" i="3"/>
  <c r="R361" i="3"/>
  <c r="P367" i="3"/>
  <c r="U367" i="3" s="1"/>
  <c r="Q372" i="3"/>
  <c r="R377" i="3"/>
  <c r="P383" i="3"/>
  <c r="U383" i="3" s="1"/>
  <c r="Q388" i="3"/>
  <c r="R393" i="3"/>
  <c r="P399" i="3"/>
  <c r="U399" i="3" s="1"/>
  <c r="Q404" i="3"/>
  <c r="R409" i="3"/>
  <c r="P415" i="3"/>
  <c r="U415" i="3" s="1"/>
  <c r="Q420" i="3"/>
  <c r="R425" i="3"/>
  <c r="P431" i="3"/>
  <c r="U431" i="3" s="1"/>
  <c r="Q436" i="3"/>
  <c r="R441" i="3"/>
  <c r="R244" i="3"/>
  <c r="Q255" i="3"/>
  <c r="R260" i="3"/>
  <c r="Q271" i="3"/>
  <c r="R276" i="3"/>
  <c r="Q287" i="3"/>
  <c r="R292" i="3"/>
  <c r="Q303" i="3"/>
  <c r="R308" i="3"/>
  <c r="Q319" i="3"/>
  <c r="R324" i="3"/>
  <c r="Q335" i="3"/>
  <c r="R340" i="3"/>
  <c r="Q351" i="3"/>
  <c r="R356" i="3"/>
  <c r="P362" i="3"/>
  <c r="U362" i="3" s="1"/>
  <c r="Q367" i="3"/>
  <c r="R372" i="3"/>
  <c r="P378" i="3"/>
  <c r="U378" i="3" s="1"/>
  <c r="Q383" i="3"/>
  <c r="R388" i="3"/>
  <c r="P394" i="3"/>
  <c r="U394" i="3" s="1"/>
  <c r="Q399" i="3"/>
  <c r="R404" i="3"/>
  <c r="P410" i="3"/>
  <c r="U410" i="3" s="1"/>
  <c r="Q415" i="3"/>
  <c r="R420" i="3"/>
  <c r="P426" i="3"/>
  <c r="U426" i="3" s="1"/>
  <c r="Q431" i="3"/>
  <c r="R436" i="3"/>
  <c r="P442" i="3"/>
  <c r="U442" i="3" s="1"/>
  <c r="M243" i="3"/>
  <c r="T244" i="3"/>
  <c r="S271" i="3"/>
  <c r="S287" i="3"/>
  <c r="S303" i="3"/>
  <c r="S319" i="3"/>
  <c r="S335" i="3"/>
  <c r="S351" i="3"/>
  <c r="S367" i="3"/>
  <c r="S383" i="3"/>
  <c r="S399" i="3"/>
  <c r="S415" i="3"/>
  <c r="S431" i="3"/>
  <c r="S326" i="3"/>
  <c r="S342" i="3"/>
  <c r="S358" i="3"/>
  <c r="S374" i="3"/>
  <c r="S390" i="3"/>
  <c r="S406" i="3"/>
  <c r="S422" i="3"/>
  <c r="S43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T268" i="3"/>
  <c r="T284" i="3"/>
  <c r="T300" i="3"/>
  <c r="T316" i="3"/>
  <c r="T332" i="3"/>
  <c r="T348" i="3"/>
  <c r="T364" i="3"/>
  <c r="T380" i="3"/>
  <c r="T396" i="3"/>
  <c r="T412" i="3"/>
  <c r="T428" i="3"/>
  <c r="T444" i="3"/>
  <c r="M254" i="3"/>
  <c r="Q243" i="3"/>
  <c r="P254" i="3"/>
  <c r="Q259" i="3"/>
  <c r="P270" i="3"/>
  <c r="U270" i="3" s="1"/>
  <c r="Q275" i="3"/>
  <c r="P286" i="3"/>
  <c r="U286" i="3" s="1"/>
  <c r="Q291" i="3"/>
  <c r="P302" i="3"/>
  <c r="U302" i="3" s="1"/>
  <c r="Q307" i="3"/>
  <c r="P318" i="3"/>
  <c r="U318" i="3" s="1"/>
  <c r="Q323" i="3"/>
  <c r="P334" i="3"/>
  <c r="U334" i="3" s="1"/>
  <c r="Q339" i="3"/>
  <c r="P350" i="3"/>
  <c r="U350" i="3" s="1"/>
  <c r="Q355" i="3"/>
  <c r="P366" i="3"/>
  <c r="U366" i="3" s="1"/>
  <c r="Q371" i="3"/>
  <c r="P382" i="3"/>
  <c r="U382" i="3" s="1"/>
  <c r="Q387" i="3"/>
  <c r="P398" i="3"/>
  <c r="U398" i="3" s="1"/>
  <c r="Q403" i="3"/>
  <c r="P414" i="3"/>
  <c r="U414" i="3" s="1"/>
  <c r="Q419" i="3"/>
  <c r="P430" i="3"/>
  <c r="U430" i="3" s="1"/>
  <c r="Q435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R355" i="3"/>
  <c r="Q366" i="3"/>
  <c r="R371" i="3"/>
  <c r="Q382" i="3"/>
  <c r="R387" i="3"/>
  <c r="Q398" i="3"/>
  <c r="R403" i="3"/>
  <c r="Q414" i="3"/>
  <c r="R419" i="3"/>
  <c r="Q430" i="3"/>
  <c r="R43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43" i="3"/>
  <c r="S254" i="3"/>
  <c r="T259" i="3"/>
  <c r="S270" i="3"/>
  <c r="T275" i="3"/>
  <c r="S286" i="3"/>
  <c r="T291" i="3"/>
  <c r="S302" i="3"/>
  <c r="T307" i="3"/>
  <c r="S318" i="3"/>
  <c r="T323" i="3"/>
  <c r="S334" i="3"/>
  <c r="T339" i="3"/>
  <c r="S350" i="3"/>
  <c r="T355" i="3"/>
  <c r="S366" i="3"/>
  <c r="T371" i="3"/>
  <c r="S382" i="3"/>
  <c r="T387" i="3"/>
  <c r="S398" i="3"/>
  <c r="T403" i="3"/>
  <c r="S414" i="3"/>
  <c r="T419" i="3"/>
  <c r="S430" i="3"/>
  <c r="T435" i="3"/>
  <c r="T245" i="3"/>
  <c r="T261" i="3"/>
  <c r="T277" i="3"/>
  <c r="T293" i="3"/>
  <c r="T309" i="3"/>
  <c r="T325" i="3"/>
  <c r="T341" i="3"/>
  <c r="T357" i="3"/>
  <c r="T373" i="3"/>
  <c r="S384" i="3"/>
  <c r="T389" i="3"/>
  <c r="S400" i="3"/>
  <c r="T405" i="3"/>
  <c r="S416" i="3"/>
  <c r="T421" i="3"/>
  <c r="T437" i="3"/>
  <c r="P439" i="3"/>
  <c r="U439" i="3" s="1"/>
  <c r="S246" i="3"/>
  <c r="S262" i="3"/>
  <c r="S278" i="3"/>
  <c r="S294" i="3"/>
  <c r="S310" i="3"/>
  <c r="R423" i="3"/>
  <c r="R439" i="3"/>
  <c r="S247" i="3"/>
  <c r="S263" i="3"/>
  <c r="S279" i="3"/>
  <c r="S295" i="3"/>
  <c r="S311" i="3"/>
  <c r="S327" i="3"/>
  <c r="S343" i="3"/>
  <c r="S359" i="3"/>
  <c r="S375" i="3"/>
  <c r="S391" i="3"/>
  <c r="S407" i="3"/>
  <c r="S423" i="3"/>
  <c r="S439" i="3"/>
  <c r="S258" i="3"/>
  <c r="S274" i="3"/>
  <c r="S290" i="3"/>
  <c r="S306" i="3"/>
  <c r="S322" i="3"/>
  <c r="S338" i="3"/>
  <c r="T253" i="3"/>
  <c r="U253" i="3" s="1"/>
  <c r="T269" i="3"/>
  <c r="T285" i="3"/>
  <c r="T301" i="3"/>
  <c r="T317" i="3"/>
  <c r="T333" i="3"/>
  <c r="T349" i="3"/>
  <c r="T365" i="3"/>
  <c r="T381" i="3"/>
  <c r="T397" i="3"/>
  <c r="T413" i="3"/>
  <c r="T429" i="3"/>
  <c r="T445" i="3"/>
  <c r="S250" i="3"/>
  <c r="S442" i="3"/>
  <c r="S245" i="3"/>
  <c r="T250" i="3"/>
  <c r="S261" i="3"/>
  <c r="T266" i="3"/>
  <c r="S277" i="3"/>
  <c r="T282" i="3"/>
  <c r="S293" i="3"/>
  <c r="T298" i="3"/>
  <c r="S309" i="3"/>
  <c r="T314" i="3"/>
  <c r="S325" i="3"/>
  <c r="T330" i="3"/>
  <c r="S341" i="3"/>
  <c r="T346" i="3"/>
  <c r="S357" i="3"/>
  <c r="T362" i="3"/>
  <c r="S373" i="3"/>
  <c r="T378" i="3"/>
  <c r="S389" i="3"/>
  <c r="T394" i="3"/>
  <c r="S405" i="3"/>
  <c r="T410" i="3"/>
  <c r="S421" i="3"/>
  <c r="T426" i="3"/>
  <c r="S437" i="3"/>
  <c r="T442" i="3"/>
  <c r="S249" i="3"/>
  <c r="T254" i="3"/>
  <c r="S265" i="3"/>
  <c r="T270" i="3"/>
  <c r="S281" i="3"/>
  <c r="T286" i="3"/>
  <c r="S297" i="3"/>
  <c r="T302" i="3"/>
  <c r="S313" i="3"/>
  <c r="T318" i="3"/>
  <c r="S329" i="3"/>
  <c r="T334" i="3"/>
  <c r="S345" i="3"/>
  <c r="T350" i="3"/>
  <c r="S361" i="3"/>
  <c r="T366" i="3"/>
  <c r="S377" i="3"/>
  <c r="T382" i="3"/>
  <c r="S393" i="3"/>
  <c r="T398" i="3"/>
  <c r="S409" i="3"/>
  <c r="T414" i="3"/>
  <c r="T430" i="3"/>
  <c r="P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Q288" i="3"/>
  <c r="Q304" i="3"/>
  <c r="Q320" i="3"/>
  <c r="Q336" i="3"/>
  <c r="Q352" i="3"/>
  <c r="Q368" i="3"/>
  <c r="Q384" i="3"/>
  <c r="Q400" i="3"/>
  <c r="Q416" i="3"/>
  <c r="Q432" i="3"/>
  <c r="R256" i="3"/>
  <c r="R272" i="3"/>
  <c r="R288" i="3"/>
  <c r="R304" i="3"/>
  <c r="R320" i="3"/>
  <c r="R336" i="3"/>
  <c r="R352" i="3"/>
  <c r="R368" i="3"/>
  <c r="R384" i="3"/>
  <c r="R400" i="3"/>
  <c r="R416" i="3"/>
  <c r="R432" i="3"/>
  <c r="T255" i="3"/>
  <c r="S266" i="3"/>
  <c r="T271" i="3"/>
  <c r="S282" i="3"/>
  <c r="T287" i="3"/>
  <c r="S298" i="3"/>
  <c r="T303" i="3"/>
  <c r="S314" i="3"/>
  <c r="T319" i="3"/>
  <c r="S330" i="3"/>
  <c r="T335" i="3"/>
  <c r="S346" i="3"/>
  <c r="T351" i="3"/>
  <c r="S362" i="3"/>
  <c r="T367" i="3"/>
  <c r="S378" i="3"/>
  <c r="T383" i="3"/>
  <c r="S394" i="3"/>
  <c r="T399" i="3"/>
  <c r="S410" i="3"/>
  <c r="T415" i="3"/>
  <c r="S426" i="3"/>
  <c r="T431" i="3"/>
  <c r="T256" i="3"/>
  <c r="T272" i="3"/>
  <c r="T288" i="3"/>
  <c r="T304" i="3"/>
  <c r="T320" i="3"/>
  <c r="T336" i="3"/>
  <c r="T352" i="3"/>
  <c r="T368" i="3"/>
  <c r="T384" i="3"/>
  <c r="T400" i="3"/>
  <c r="T416" i="3"/>
  <c r="T432" i="3"/>
  <c r="T246" i="3"/>
  <c r="S257" i="3"/>
  <c r="T262" i="3"/>
  <c r="S273" i="3"/>
  <c r="T278" i="3"/>
  <c r="S289" i="3"/>
  <c r="T294" i="3"/>
  <c r="S305" i="3"/>
  <c r="T310" i="3"/>
  <c r="S321" i="3"/>
  <c r="T326" i="3"/>
  <c r="S337" i="3"/>
  <c r="T342" i="3"/>
  <c r="S353" i="3"/>
  <c r="T358" i="3"/>
  <c r="S369" i="3"/>
  <c r="T374" i="3"/>
  <c r="S385" i="3"/>
  <c r="T390" i="3"/>
  <c r="S401" i="3"/>
  <c r="T406" i="3"/>
  <c r="S417" i="3"/>
  <c r="T422" i="3"/>
  <c r="S433" i="3"/>
  <c r="T438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376" i="3"/>
  <c r="U376" i="3" s="1"/>
  <c r="P392" i="3"/>
  <c r="U392" i="3" s="1"/>
  <c r="P408" i="3"/>
  <c r="U408" i="3" s="1"/>
  <c r="P424" i="3"/>
  <c r="U424" i="3" s="1"/>
  <c r="P440" i="3"/>
  <c r="U440" i="3" s="1"/>
  <c r="Q248" i="3"/>
  <c r="Q264" i="3"/>
  <c r="Q280" i="3"/>
  <c r="Q296" i="3"/>
  <c r="Q312" i="3"/>
  <c r="Q328" i="3"/>
  <c r="Q344" i="3"/>
  <c r="Q360" i="3"/>
  <c r="Q376" i="3"/>
  <c r="Q392" i="3"/>
  <c r="Q408" i="3"/>
  <c r="Q424" i="3"/>
  <c r="Q440" i="3"/>
  <c r="M249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T247" i="3"/>
  <c r="T263" i="3"/>
  <c r="T279" i="3"/>
  <c r="T295" i="3"/>
  <c r="T311" i="3"/>
  <c r="T327" i="3"/>
  <c r="T343" i="3"/>
  <c r="S354" i="3"/>
  <c r="T359" i="3"/>
  <c r="S370" i="3"/>
  <c r="T375" i="3"/>
  <c r="S386" i="3"/>
  <c r="T391" i="3"/>
  <c r="S402" i="3"/>
  <c r="T407" i="3"/>
  <c r="S418" i="3"/>
  <c r="T423" i="3"/>
  <c r="S434" i="3"/>
  <c r="T439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S368" i="3"/>
  <c r="S320" i="3"/>
  <c r="S35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04" i="3"/>
  <c r="S432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57" i="3"/>
  <c r="S336" i="3"/>
  <c r="L66" i="4"/>
  <c r="F65" i="4"/>
  <c r="G66" i="4"/>
  <c r="H66" i="4"/>
  <c r="I66" i="4"/>
  <c r="J66" i="4"/>
  <c r="K66" i="4"/>
  <c r="G159" i="3"/>
  <c r="G132" i="3"/>
  <c r="G160" i="3" s="1"/>
  <c r="I238" i="3"/>
  <c r="G120" i="3"/>
  <c r="I223" i="3"/>
  <c r="I239" i="3"/>
  <c r="I202" i="3"/>
  <c r="I218" i="3"/>
  <c r="I234" i="3"/>
  <c r="I192" i="3"/>
  <c r="I208" i="3"/>
  <c r="I224" i="3"/>
  <c r="I240" i="3"/>
  <c r="I187" i="3"/>
  <c r="I203" i="3"/>
  <c r="I219" i="3"/>
  <c r="I235" i="3"/>
  <c r="I193" i="3"/>
  <c r="I209" i="3"/>
  <c r="I225" i="3"/>
  <c r="U269" i="3" l="1"/>
  <c r="U268" i="3"/>
  <c r="U267" i="3"/>
  <c r="U266" i="3"/>
  <c r="U261" i="3"/>
  <c r="U246" i="3"/>
  <c r="U265" i="3"/>
  <c r="U263" i="3"/>
  <c r="U264" i="3"/>
  <c r="U252" i="3"/>
  <c r="U244" i="3"/>
  <c r="U262" i="3"/>
  <c r="U258" i="3"/>
  <c r="U245" i="3"/>
  <c r="U260" i="3"/>
  <c r="U242" i="3"/>
  <c r="U247" i="3"/>
  <c r="U249" i="3"/>
  <c r="U255" i="3"/>
  <c r="U259" i="3"/>
  <c r="U250" i="3"/>
  <c r="U251" i="3"/>
  <c r="U254" i="3"/>
  <c r="U243" i="3"/>
  <c r="U257" i="3"/>
  <c r="U248" i="3"/>
  <c r="U256" i="3"/>
  <c r="F64" i="4"/>
  <c r="L65" i="4"/>
  <c r="K65" i="4"/>
  <c r="J65" i="4"/>
  <c r="I65" i="4"/>
  <c r="H65" i="4"/>
  <c r="G65" i="4"/>
  <c r="F63" i="4" l="1"/>
  <c r="H64" i="4"/>
  <c r="G64" i="4"/>
  <c r="I64" i="4"/>
  <c r="L64" i="4"/>
  <c r="K64" i="4"/>
  <c r="J64" i="4"/>
  <c r="F62" i="4" l="1"/>
  <c r="L63" i="4"/>
  <c r="K63" i="4"/>
  <c r="J63" i="4"/>
  <c r="I63" i="4"/>
  <c r="H63" i="4"/>
  <c r="G63" i="4"/>
  <c r="F61" i="4" l="1"/>
  <c r="G62" i="4"/>
  <c r="L62" i="4"/>
  <c r="K62" i="4"/>
  <c r="J62" i="4"/>
  <c r="I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G59" i="4"/>
  <c r="L59" i="4"/>
  <c r="K59" i="4"/>
  <c r="I59" i="4"/>
  <c r="J59" i="4"/>
  <c r="H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I56" i="4"/>
  <c r="K56" i="4"/>
  <c r="L56" i="4"/>
  <c r="J56" i="4"/>
  <c r="F54" i="4" l="1"/>
  <c r="L55" i="4"/>
  <c r="K55" i="4"/>
  <c r="J55" i="4"/>
  <c r="I55" i="4"/>
  <c r="H55" i="4"/>
  <c r="G55" i="4"/>
  <c r="F53" i="4" l="1"/>
  <c r="L54" i="4"/>
  <c r="K54" i="4"/>
  <c r="J54" i="4"/>
  <c r="G54" i="4"/>
  <c r="I54" i="4"/>
  <c r="H54" i="4"/>
  <c r="F52" i="4" l="1"/>
  <c r="J53" i="4"/>
  <c r="I53" i="4"/>
  <c r="H53" i="4"/>
  <c r="G53" i="4"/>
  <c r="L53" i="4"/>
  <c r="K53" i="4"/>
  <c r="F51" i="4" l="1"/>
  <c r="L52" i="4"/>
  <c r="K52" i="4"/>
  <c r="J52" i="4"/>
  <c r="I52" i="4"/>
  <c r="H52" i="4"/>
  <c r="G52" i="4"/>
  <c r="F50" i="4" l="1"/>
  <c r="I51" i="4"/>
  <c r="G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K48" i="4"/>
  <c r="L48" i="4"/>
  <c r="I48" i="4"/>
  <c r="F46" i="4" l="1"/>
  <c r="L47" i="4"/>
  <c r="K47" i="4"/>
  <c r="J47" i="4"/>
  <c r="I47" i="4"/>
  <c r="H47" i="4"/>
  <c r="G47" i="4"/>
  <c r="F45" i="4" l="1"/>
  <c r="L46" i="4"/>
  <c r="G46" i="4"/>
  <c r="K46" i="4"/>
  <c r="J46" i="4"/>
  <c r="I46" i="4"/>
  <c r="H46" i="4"/>
  <c r="F44" i="4" l="1"/>
  <c r="J45" i="4"/>
  <c r="I45" i="4"/>
  <c r="H45" i="4"/>
  <c r="G45" i="4"/>
  <c r="K45" i="4"/>
  <c r="L45" i="4"/>
  <c r="F43" i="4" l="1"/>
  <c r="L44" i="4"/>
  <c r="K44" i="4"/>
  <c r="J44" i="4"/>
  <c r="I44" i="4"/>
  <c r="H44" i="4"/>
  <c r="G44" i="4"/>
  <c r="F42" i="4" l="1"/>
  <c r="H43" i="4"/>
  <c r="I43" i="4"/>
  <c r="L43" i="4"/>
  <c r="K43" i="4"/>
  <c r="J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K40" i="4"/>
  <c r="J40" i="4"/>
  <c r="I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G35" i="4"/>
  <c r="L35" i="4"/>
  <c r="K35" i="4"/>
  <c r="J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K32" i="4"/>
  <c r="L32" i="4"/>
  <c r="J32" i="4"/>
  <c r="I32" i="4"/>
  <c r="F30" i="4" l="1"/>
  <c r="L31" i="4"/>
  <c r="K31" i="4"/>
  <c r="J31" i="4"/>
  <c r="I31" i="4"/>
  <c r="H31" i="4"/>
  <c r="G31" i="4"/>
  <c r="F29" i="4" l="1"/>
  <c r="L30" i="4"/>
  <c r="K30" i="4"/>
  <c r="J30" i="4"/>
  <c r="I30" i="4"/>
  <c r="H30" i="4"/>
  <c r="G30" i="4"/>
  <c r="F28" i="4" l="1"/>
  <c r="J29" i="4"/>
  <c r="L29" i="4"/>
  <c r="I29" i="4"/>
  <c r="H29" i="4"/>
  <c r="G29" i="4"/>
  <c r="K29" i="4"/>
  <c r="F27" i="4" l="1"/>
  <c r="L28" i="4"/>
  <c r="K28" i="4"/>
  <c r="J28" i="4"/>
  <c r="I28" i="4"/>
  <c r="H28" i="4"/>
  <c r="G28" i="4"/>
  <c r="F26" i="4" l="1"/>
  <c r="I27" i="4"/>
  <c r="H27" i="4"/>
  <c r="L27" i="4"/>
  <c r="K27" i="4"/>
  <c r="J27" i="4"/>
  <c r="G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G24" i="4"/>
  <c r="J24" i="4"/>
  <c r="I24" i="4"/>
  <c r="L24" i="4"/>
  <c r="K24" i="4"/>
  <c r="F22" i="4" l="1"/>
  <c r="L23" i="4"/>
  <c r="K23" i="4"/>
  <c r="J23" i="4"/>
  <c r="I23" i="4"/>
  <c r="H23" i="4"/>
  <c r="G23" i="4"/>
  <c r="F21" i="4" l="1"/>
  <c r="G22" i="4"/>
  <c r="L22" i="4"/>
  <c r="K22" i="4"/>
  <c r="J22" i="4"/>
  <c r="I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<sst xmlns="http://schemas.openxmlformats.org/spreadsheetml/2006/main" count="196" uniqueCount="105">
  <si>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</si>
  <si>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</si>
  <si>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</si>
  <si>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</si>
  <si>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</si>
  <si>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</si>
  <si>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</si>
  <si>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</si>
  <si>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</si>
  <si>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</si>
  <si>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</si>
  <si>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</si>
  <si>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</si>
  <si>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</si>
  <si>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</si>
  <si>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</si>
  <si>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</si>
  <si>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</si>
  <si>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</si>
  <si>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</si>
  <si>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</si>
  <si>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</si>
  <si>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</si>
  <si>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</si>
  <si>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</si>
  <si>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</si>
  <si>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</si>
  <si>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</si>
  <si>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</si>
  <si>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</si>
  <si>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</si>
  <si>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</si>
  <si>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</si>
  <si>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</si>
  <si>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</si>
  <si>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</si>
  <si>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</si>
  <si>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</si>
  <si>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</si>
  <si>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</si>
  <si>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</si>
  <si>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</si>
  <si>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</si>
  <si>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</si>
  <si>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</si>
  <si>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</si>
  <si>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</si>
  <si>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</si>
  <si>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</si>
  <si>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</si>
  <si>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</si>
  <si>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</si>
  <si>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</si>
  <si>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</si>
  <si>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</si>
  <si>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</si>
  <si>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</si>
  <si>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</si>
  <si>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</si>
  <si>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</si>
  <si>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</si>
  <si>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</si>
  <si>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</si>
  <si>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</si>
  <si>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</si>
  <si>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</si>
  <si>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</si>
  <si>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</si>
  <si>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</si>
  <si>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</si>
  <si>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</si>
  <si>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</si>
  <si>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</si>
  <si>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</si>
  <si>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</si>
  <si>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</si>
  <si>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</si>
  <si>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</si>
  <si>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</si>
  <si>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</si>
  <si>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</si>
  <si>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</si>
  <si>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</si>
  <si>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</si>
  <si>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</si>
  <si>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</si>
  <si>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Kurs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</si>
  <si>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</si>
  <si>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</si>
  <si>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</si>
  <si>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</si>
  <si>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</si>
  <si>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</si>
  <si>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HVO-indeks</t>
  </si>
  <si>
    <t>Vægt med HVO, indeks februar 2018</t>
  </si>
  <si>
    <t>SEK/DKK til HVO beregning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</si>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</sst>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5" fontId="19" fillId="2" borderId="0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0" fontId="8" fillId="2" borderId="0" xfId="0" applyNumberFormat="1" applyFont="1" applyBorder="1"/>
    <xf numFmtId="10" fontId="8" fillId="2" borderId="12" xfId="0" applyNumberFormat="1" applyFont="1" applyBorder="1"/>
    <xf numFmtId="165" fontId="8" fillId="2" borderId="0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5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5" xfId="5" applyNumberFormat="1" applyFont="1" applyBorder="1"/>
    <xf numFmtId="165" fontId="8" fillId="2" borderId="10" xfId="0" applyNumberFormat="1" applyFont="1" applyBorder="1"/>
    <xf numFmtId="10" fontId="8" fillId="2" borderId="5" xfId="0" applyNumberFormat="1" applyFont="1" applyBorder="1"/>
    <xf numFmtId="10" fontId="8" fillId="2" borderId="13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4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164" fontId="16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39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44743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147.93286573146295</v>
      </c>
      <c r="I20" s="25">
        <f>INDEX('Omkostningsindeks og vægte'!I$20:I$445,MATCH($F20,'Omkostningsindeks og vægte'!$F$20:$F$445,0))</f>
        <v>117.31384551125596</v>
      </c>
      <c r="J20" s="25">
        <f>INDEX('Omkostningsindeks og vægte'!J$20:J$445,MATCH($F20,'Omkostningsindeks og vægte'!$F$20:$F$445,0))</f>
        <v>1.84</v>
      </c>
      <c r="K20" s="25">
        <f>INDEX('Omkostningsindeks og vægte'!K$20:K$445,MATCH($F20,'Omkostningsindeks og vægte'!$F$20:$F$445,0))</f>
        <v>500.90848074223828</v>
      </c>
      <c r="L20" s="26">
        <f>INDEX('Omkostningsindeks og vægte'!L$20:L$445,MATCH($F20,'Omkostningsindeks og vægte'!$F$20:$F$445,0))</f>
        <v>164.52406918097898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44774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149.11422845691382</v>
      </c>
      <c r="I21" s="25">
        <f>INDEX('Omkostningsindeks og vægte'!I$20:I$445,MATCH($F21,'Omkostningsindeks og vægte'!$F$20:$F$445,0))</f>
        <v>117.8190730974371</v>
      </c>
      <c r="J21" s="25">
        <f>INDEX('Omkostningsindeks og vægte'!J$20:J$445,MATCH($F21,'Omkostningsindeks og vægte'!$F$20:$F$445,0))</f>
        <v>2.0699999999999998</v>
      </c>
      <c r="K21" s="25">
        <f>INDEX('Omkostningsindeks og vægte'!K$20:K$445,MATCH($F21,'Omkostningsindeks og vægte'!$F$20:$F$445,0))</f>
        <v>521.50744042251551</v>
      </c>
      <c r="L21" s="26">
        <f>INDEX('Omkostningsindeks og vægte'!L$20:L$445,MATCH($F21,'Omkostningsindeks og vægte'!$F$20:$F$445,0))</f>
        <v>167.39444295191416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44805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118.93057378703557</v>
      </c>
      <c r="J22" s="25">
        <f>INDEX('Omkostningsindeks og vægte'!J$20:J$445,MATCH($F22,'Omkostningsindeks og vægte'!$F$20:$F$445,0))</f>
        <v>1.9</v>
      </c>
      <c r="K22" s="25">
        <f>INDEX('Omkostningsindeks og vægte'!K$20:K$445,MATCH($F22,'Omkostningsindeks og vægte'!$F$20:$F$445,0))</f>
        <v>517.68474726246677</v>
      </c>
      <c r="L22" s="26">
        <f>INDEX('Omkostningsindeks og vægte'!L$20:L$445,MATCH($F22,'Omkostningsindeks og vægte'!$F$20:$F$445,0))</f>
        <v>166.9470785518979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44835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119.63789240768914</v>
      </c>
      <c r="J23" s="25">
        <f>INDEX('Omkostningsindeks og vægte'!J$20:J$445,MATCH($F23,'Omkostningsindeks og vægte'!$F$20:$F$445,0))</f>
        <v>2.52</v>
      </c>
      <c r="K23" s="25">
        <f>INDEX('Omkostningsindeks og vægte'!K$20:K$445,MATCH($F23,'Omkostningsindeks og vægte'!$F$20:$F$445,0))</f>
        <v>478.51780914721439</v>
      </c>
      <c r="L23" s="26">
        <f>INDEX('Omkostningsindeks og vægte'!L$20:L$445,MATCH($F23,'Omkostningsindeks og vægte'!$F$20:$F$445,0))</f>
        <v>163.85548372613067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44866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152.78957915831666</v>
      </c>
      <c r="I24" s="25">
        <f>INDEX('Omkostningsindeks og vægte'!I$20:I$445,MATCH($F24,'Omkostningsindeks og vægte'!$F$20:$F$445,0))</f>
        <v>119.73893792492535</v>
      </c>
      <c r="J24" s="25">
        <f>INDEX('Omkostningsindeks og vægte'!J$20:J$445,MATCH($F24,'Omkostningsindeks og vægte'!$F$20:$F$445,0))</f>
        <v>3.22</v>
      </c>
      <c r="K24" s="25">
        <f>INDEX('Omkostningsindeks og vægte'!K$20:K$445,MATCH($F24,'Omkostningsindeks og vægte'!$F$20:$F$445,0))</f>
        <v>503.61072839666508</v>
      </c>
      <c r="L24" s="26">
        <f>INDEX('Omkostningsindeks og vægte'!L$20:L$445,MATCH($F24,'Omkostningsindeks og vægte'!$F$20:$F$445,0))</f>
        <v>167.86901231186832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44896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154.36472945891785</v>
      </c>
      <c r="I25" s="25">
        <f>INDEX('Omkostningsindeks og vægte'!I$20:I$445,MATCH($F25,'Omkostningsindeks og vægte'!$F$20:$F$445,0))</f>
        <v>121.86089378688604</v>
      </c>
      <c r="J25" s="25">
        <f>INDEX('Omkostningsindeks og vægte'!J$20:J$445,MATCH($F25,'Omkostningsindeks og vægte'!$F$20:$F$445,0))</f>
        <v>3.06</v>
      </c>
      <c r="K25" s="25">
        <f>INDEX('Omkostningsindeks og vægte'!K$20:K$445,MATCH($F25,'Omkostningsindeks og vægte'!$F$20:$F$445,0))</f>
        <v>529.39824045174726</v>
      </c>
      <c r="L25" s="26">
        <f>INDEX('Omkostningsindeks og vægte'!L$20:L$445,MATCH($F25,'Omkostningsindeks og vægte'!$F$20:$F$445,0))</f>
        <v>171.0441241827462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44927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153.05210420841684</v>
      </c>
      <c r="I26" s="25">
        <f>INDEX('Omkostningsindeks og vægte'!I$20:I$445,MATCH($F26,'Omkostningsindeks og vægte'!$F$20:$F$445,0))</f>
        <v>122.16403033859473</v>
      </c>
      <c r="J26" s="25">
        <f>INDEX('Omkostningsindeks og vægte'!J$20:J$445,MATCH($F26,'Omkostningsindeks og vægte'!$F$20:$F$445,0))</f>
        <v>2.86</v>
      </c>
      <c r="K26" s="25">
        <f>INDEX('Omkostningsindeks og vægte'!K$20:K$445,MATCH($F26,'Omkostningsindeks og vægte'!$F$20:$F$445,0))</f>
        <v>497.98242201286706</v>
      </c>
      <c r="L26" s="26">
        <f>INDEX('Omkostningsindeks og vægte'!L$20:L$445,MATCH($F26,'Omkostningsindeks og vægte'!$F$20:$F$445,0))</f>
        <v>167.54791150243406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44958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152.13326653306615</v>
      </c>
      <c r="I27" s="25">
        <f>INDEX('Omkostningsindeks og vægte'!I$20:I$445,MATCH($F27,'Omkostningsindeks og vægte'!$F$20:$F$445,0))</f>
        <v>122.26507585583094</v>
      </c>
      <c r="J27" s="25">
        <f>INDEX('Omkostningsindeks og vægte'!J$20:J$445,MATCH($F27,'Omkostningsindeks og vægte'!$F$20:$F$445,0))</f>
        <v>3.33</v>
      </c>
      <c r="K27" s="25">
        <f>INDEX('Omkostningsindeks og vægte'!K$20:K$445,MATCH($F27,'Omkostningsindeks og vægte'!$F$20:$F$445,0))</f>
        <v>457.74608399865093</v>
      </c>
      <c r="L27" s="26">
        <f>INDEX('Omkostningsindeks og vægte'!L$20:L$445,MATCH($F27,'Omkostningsindeks og vægte'!$F$20:$F$445,0))</f>
        <v>163.29482029489157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44986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123.98284964884677</v>
      </c>
      <c r="J28" s="25">
        <f>INDEX('Omkostningsindeks og vægte'!J$20:J$445,MATCH($F28,'Omkostningsindeks og vægte'!$F$20:$F$445,0))</f>
        <v>3.26</v>
      </c>
      <c r="K28" s="25">
        <f>INDEX('Omkostningsindeks og vægte'!K$20:K$445,MATCH($F28,'Omkostningsindeks og vægte'!$F$20:$F$445,0))</f>
        <v>471.41518553582063</v>
      </c>
      <c r="L28" s="26">
        <f>INDEX('Omkostningsindeks og vægte'!L$20:L$445,MATCH($F28,'Omkostningsindeks og vægte'!$F$20:$F$445,0))</f>
        <v>165.03924335743383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45017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154.23346693386776</v>
      </c>
      <c r="I29" s="25">
        <f>INDEX('Omkostningsindeks og vægte'!I$20:I$445,MATCH($F29,'Omkostningsindeks og vægte'!$F$20:$F$445,0))</f>
        <v>123.57866757990186</v>
      </c>
      <c r="J29" s="25">
        <f>INDEX('Omkostningsindeks og vægte'!J$20:J$445,MATCH($F29,'Omkostningsindeks og vægte'!$F$20:$F$445,0))</f>
        <v>3.58</v>
      </c>
      <c r="K29" s="25">
        <f>INDEX('Omkostningsindeks og vægte'!K$20:K$445,MATCH($F29,'Omkostningsindeks og vægte'!$F$20:$F$445,0))</f>
        <v>440.51021240017332</v>
      </c>
      <c r="L29" s="26">
        <f>INDEX('Omkostningsindeks og vægte'!L$20:L$445,MATCH($F29,'Omkostningsindeks og vægte'!$F$20:$F$445,0))</f>
        <v>162.49469871276281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45047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153.97094188376755</v>
      </c>
      <c r="I30" s="25">
        <f>INDEX('Omkostningsindeks og vægte'!I$20:I$445,MATCH($F30,'Omkostningsindeks og vægte'!$F$20:$F$445,0))</f>
        <v>124.1849406833192</v>
      </c>
      <c r="J30" s="25">
        <f>INDEX('Omkostningsindeks og vægte'!J$20:J$445,MATCH($F30,'Omkostningsindeks og vægte'!$F$20:$F$445,0))</f>
        <v>3.32</v>
      </c>
      <c r="K30" s="25">
        <f>INDEX('Omkostningsindeks og vægte'!K$20:K$445,MATCH($F30,'Omkostningsindeks og vægte'!$F$20:$F$445,0))</f>
        <v>449.12168409072592</v>
      </c>
      <c r="L30" s="26">
        <f>INDEX('Omkostningsindeks og vægte'!L$20:L$445,MATCH($F30,'Omkostningsindeks og vægte'!$F$20:$F$445,0))</f>
        <v>163.23102533608576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45078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124.28598620055541</v>
      </c>
      <c r="J31" s="25">
        <f>INDEX('Omkostningsindeks og vægte'!J$20:J$445,MATCH($F31,'Omkostningsindeks og vægte'!$F$20:$F$445,0))</f>
        <v>3.35</v>
      </c>
      <c r="K31" s="25">
        <f>INDEX('Omkostningsindeks og vægte'!K$20:K$445,MATCH($F31,'Omkostningsindeks og vægte'!$F$20:$F$445,0))</f>
        <v>437.18048745998027</v>
      </c>
      <c r="L31" s="26">
        <f>INDEX('Omkostningsindeks og vægte'!L$20:L$445,MATCH($F31,'Omkostningsindeks og vægte'!$F$20:$F$445,0))</f>
        <v>161.8838619876328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45108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152.26452905811624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3.45</v>
      </c>
      <c r="K32" s="25">
        <f>INDEX('Omkostningsindeks og vægte'!K$20:K$445,MATCH($F32,'Omkostningsindeks og vægte'!$F$20:$F$445,0))</f>
        <v>410.98711278725386</v>
      </c>
      <c r="L32" s="26">
        <f>INDEX('Omkostningsindeks og vægte'!L$20:L$445,MATCH($F32,'Omkostningsindeks og vægte'!$F$20:$F$445,0))</f>
        <v>159.49902415295571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45139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124.58912275226409</v>
      </c>
      <c r="J33" s="25">
        <f>INDEX('Omkostningsindeks og vægte'!J$20:J$445,MATCH($F33,'Omkostningsindeks og vægte'!$F$20:$F$445,0))</f>
        <v>3.69</v>
      </c>
      <c r="K33" s="25">
        <f>INDEX('Omkostningsindeks og vægte'!K$20:K$445,MATCH($F33,'Omkostningsindeks og vægte'!$F$20:$F$445,0))</f>
        <v>430.04033031427906</v>
      </c>
      <c r="L33" s="26">
        <f>INDEX('Omkostningsindeks og vægte'!L$20:L$445,MATCH($F33,'Omkostningsindeks og vægte'!$F$20:$F$445,0))</f>
        <v>162.16189723418225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45170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155.54609218436875</v>
      </c>
      <c r="I34" s="25">
        <f>INDEX('Omkostningsindeks og vægte'!I$20:I$445,MATCH($F34,'Omkostningsindeks og vægte'!$F$20:$F$445,0))</f>
        <v>125.90271447633499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424.7062868394512</v>
      </c>
      <c r="L34" s="26">
        <f>INDEX('Omkostningsindeks og vægte'!L$20:L$445,MATCH($F34,'Omkostningsindeks og vægte'!$F$20:$F$445,0))</f>
        <v>161.81481663610168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45200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125.59957792462635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452.81437220898084</v>
      </c>
      <c r="L35" s="26">
        <f>INDEX('Omkostningsindeks og vægte'!L$20:L$445,MATCH($F35,'Omkostningsindeks og vægte'!$F$20:$F$445,0))</f>
        <v>165.50654660075188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45231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154.10220440881764</v>
      </c>
      <c r="I36" s="25">
        <f>INDEX('Omkostningsindeks og vægte'!I$20:I$445,MATCH($F36,'Omkostningsindeks og vægte'!$F$20:$F$445,0))</f>
        <v>125.29644137291767</v>
      </c>
      <c r="J36" s="25">
        <f>INDEX('Omkostningsindeks og vægte'!J$20:J$445,MATCH($F36,'Omkostningsindeks og vægte'!$F$20:$F$445,0))</f>
        <v>3.81</v>
      </c>
      <c r="K36" s="25">
        <f>INDEX('Omkostningsindeks og vægte'!K$20:K$445,MATCH($F36,'Omkostningsindeks og vægte'!$F$20:$F$445,0))</f>
        <v>463.72264597558586</v>
      </c>
      <c r="L36" s="26">
        <f>INDEX('Omkostningsindeks og vægte'!L$20:L$445,MATCH($F36,'Omkostningsindeks og vægte'!$F$20:$F$445,0))</f>
        <v>166.92578641939727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45261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125.19539585568144</v>
      </c>
      <c r="J37" s="25">
        <f>INDEX('Omkostningsindeks og vægte'!J$20:J$445,MATCH($F37,'Omkostningsindeks og vægte'!$F$20:$F$445,0))</f>
        <v>3.78</v>
      </c>
      <c r="K37" s="25">
        <f>INDEX('Omkostningsindeks og vægte'!K$20:K$445,MATCH($F37,'Omkostningsindeks og vægte'!$F$20:$F$445,0))</f>
        <v>461.36781983575446</v>
      </c>
      <c r="L37" s="26">
        <f>INDEX('Omkostningsindeks og vægte'!L$20:L$445,MATCH($F37,'Omkostningsindeks og vægte'!$F$20:$F$445,0))</f>
        <v>166.6255929549236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45292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153.97094188376755</v>
      </c>
      <c r="I38" s="25">
        <f>INDEX('Omkostningsindeks og vægte'!I$20:I$445,MATCH($F38,'Omkostningsindeks og vægte'!$F$20:$F$445,0))</f>
        <v>125.2015771995201</v>
      </c>
      <c r="J38" s="25">
        <f>INDEX('Omkostningsindeks og vægte'!J$20:J$445,MATCH($F38,'Omkostningsindeks og vægte'!$F$20:$F$445,0))</f>
        <v>3.51</v>
      </c>
      <c r="K38" s="25">
        <f>INDEX('Omkostningsindeks og vægte'!K$20:K$445,MATCH($F38,'Omkostningsindeks og vægte'!$F$20:$F$445,0))</f>
        <v>456.72931445557043</v>
      </c>
      <c r="L38" s="26">
        <f>INDEX('Omkostningsindeks og vægte'!L$20:L$445,MATCH($F38,'Omkostningsindeks og vægte'!$F$20:$F$445,0))</f>
        <v>166.72014015198874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45323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153.18336673346695</v>
      </c>
      <c r="I39" s="25">
        <f>INDEX('Omkostningsindeks og vægte'!I$20:I$445,MATCH($F39,'Omkostningsindeks og vægte'!$F$20:$F$445,0))</f>
        <v>124.99882160891359</v>
      </c>
      <c r="J39" s="25">
        <f>INDEX('Omkostningsindeks og vægte'!J$20:J$445,MATCH($F39,'Omkostningsindeks og vægte'!$F$20:$F$445,0))</f>
        <v>3.18</v>
      </c>
      <c r="K39" s="25">
        <f>INDEX('Omkostningsindeks og vægte'!K$20:K$445,MATCH($F39,'Omkostningsindeks og vægte'!$F$20:$F$445,0))</f>
        <v>433.02505256764056</v>
      </c>
      <c r="L39" s="26">
        <f>INDEX('Omkostningsindeks og vægte'!L$20:L$445,MATCH($F39,'Omkostningsindeks og vægte'!$F$20:$F$445,0))</f>
        <v>163.4097662134065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45352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154.62725450901803</v>
      </c>
      <c r="I40" s="25">
        <f>INDEX('Omkostningsindeks og vægte'!I$20:I$445,MATCH($F40,'Omkostningsindeks og vægte'!$F$20:$F$445,0))</f>
        <v>123.98504365588104</v>
      </c>
      <c r="J40" s="25">
        <f>INDEX('Omkostningsindeks og vægte'!J$20:J$445,MATCH($F40,'Omkostningsindeks og vægte'!$F$20:$F$445,0))</f>
        <v>3.23</v>
      </c>
      <c r="K40" s="25">
        <f>INDEX('Omkostningsindeks og vægte'!K$20:K$445,MATCH($F40,'Omkostningsindeks og vægte'!$F$20:$F$445,0))</f>
        <v>346.98148256159197</v>
      </c>
      <c r="L40" s="26">
        <f>INDEX('Omkostningsindeks og vægte'!L$20:L$445,MATCH($F40,'Omkostningsindeks og vægte'!$F$20:$F$445,0))</f>
        <v>153.23542169368963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45383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124.28917704179081</v>
      </c>
      <c r="J41" s="25">
        <f>INDEX('Omkostningsindeks og vægte'!J$20:J$445,MATCH($F41,'Omkostningsindeks og vægte'!$F$20:$F$445,0))</f>
        <v>3.38</v>
      </c>
      <c r="K41" s="25">
        <f>INDEX('Omkostningsindeks og vægte'!K$20:K$445,MATCH($F41,'Omkostningsindeks og vægte'!$F$20:$F$445,0))</f>
        <v>356.00429398553581</v>
      </c>
      <c r="L41" s="26">
        <f>INDEX('Omkostningsindeks og vægte'!L$20:L$445,MATCH($F41,'Omkostningsindeks og vægte'!$F$20:$F$445,0))</f>
        <v>155.30647150395401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45413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123.88366586057779</v>
      </c>
      <c r="J42" s="25">
        <f>INDEX('Omkostningsindeks og vægte'!J$20:J$445,MATCH($F42,'Omkostningsindeks og vægte'!$F$20:$F$445,0))</f>
        <v>3.39</v>
      </c>
      <c r="K42" s="25">
        <f>INDEX('Omkostningsindeks og vægte'!K$20:K$445,MATCH($F42,'Omkostningsindeks og vægte'!$F$20:$F$445,0))</f>
        <v>347.22945411158304</v>
      </c>
      <c r="L42" s="26">
        <f>INDEX('Omkostningsindeks og vægte'!L$20:L$445,MATCH($F42,'Omkostningsindeks og vægte'!$F$20:$F$445,0))</f>
        <v>154.23684032546961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45444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124.39055483709407</v>
      </c>
      <c r="J43" s="25">
        <f>INDEX('Omkostningsindeks og vægte'!J$20:J$445,MATCH($F43,'Omkostningsindeks og vægte'!$F$20:$F$445,0))</f>
        <v>3.43</v>
      </c>
      <c r="K43" s="25">
        <f>INDEX('Omkostningsindeks og vægte'!K$20:K$445,MATCH($F43,'Omkostningsindeks og vægte'!$F$20:$F$445,0))</f>
        <v>344.995736175785</v>
      </c>
      <c r="L43" s="26">
        <f>INDEX('Omkostningsindeks og vægte'!L$20:L$445,MATCH($F43,'Omkostningsindeks og vægte'!$F$20:$F$445,0))</f>
        <v>154.07731026602255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45474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3.49</v>
      </c>
      <c r="K44" s="25">
        <f>INDEX('Omkostningsindeks og vægte'!K$20:K$445,MATCH($F44,'Omkostningsindeks og vægte'!$F$20:$F$445,0))</f>
        <v>326.26900479199838</v>
      </c>
      <c r="L44" s="26">
        <f>INDEX('Omkostningsindeks og vægte'!L$20:L$445,MATCH($F44,'Omkostningsindeks og vægte'!$F$20:$F$445,0))</f>
        <v>152.69587786859492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45505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</v>
      </c>
      <c r="K45" s="25">
        <f>INDEX('Omkostningsindeks og vægte'!K$20:K$445,MATCH($F45,'Omkostningsindeks og vægte'!$F$20:$F$445,0))</f>
        <v>314.50516106150991</v>
      </c>
      <c r="L45" s="26">
        <f>INDEX('Omkostningsindeks og vægte'!L$20:L$445,MATCH($F45,'Omkostningsindeks og vægte'!$F$20:$F$445,0))</f>
        <v>151.18221273446221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45536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157.25250501002006</v>
      </c>
      <c r="I46" s="25">
        <f>INDEX('Omkostningsindeks og vægte'!I$20:I$445,MATCH($F46,'Omkostningsindeks og vægte'!$F$20:$F$445,0))</f>
        <v>125.10019940421685</v>
      </c>
      <c r="J46" s="25">
        <f>INDEX('Omkostningsindeks og vægte'!J$20:J$445,MATCH($F46,'Omkostningsindeks og vægte'!$F$20:$F$445,0))</f>
        <v>3.12</v>
      </c>
      <c r="K46" s="25">
        <f>INDEX('Omkostningsindeks og vægte'!K$20:K$445,MATCH($F46,'Omkostningsindeks og vægte'!$F$20:$F$445,0))</f>
        <v>329.35592946914937</v>
      </c>
      <c r="L46" s="26">
        <f>INDEX('Omkostningsindeks og vægte'!L$20:L$445,MATCH($F46,'Omkostningsindeks og vægte'!$F$20:$F$445,0))</f>
        <v>152.73494619286586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45566</v>
      </c>
      <c r="G47" s="25">
        <f>INDEX('Omkostningsindeks og vægte'!G$20:G$445,MATCH($F47,'Omkostningsindeks og vægte'!$F$20:$F$445,0))</f>
        <v>162.86760950617284</v>
      </c>
      <c r="H47" s="25">
        <f>INDEX('Omkostningsindeks og vægte'!H$20:H$445,MATCH($F47,'Omkostningsindeks og vægte'!$F$20:$F$445,0))</f>
        <v>156.59619238476955</v>
      </c>
      <c r="I47" s="25">
        <f>INDEX('Omkostningsindeks og vægte'!I$20:I$445,MATCH($F47,'Omkostningsindeks og vægte'!$F$20:$F$445,0))</f>
        <v>125.30295499482335</v>
      </c>
      <c r="J47" s="25">
        <f>INDEX('Omkostningsindeks og vægte'!J$20:J$445,MATCH($F47,'Omkostningsindeks og vægte'!$F$20:$F$445,0))</f>
        <v>3.05</v>
      </c>
      <c r="K47" s="25">
        <f>INDEX('Omkostningsindeks og vægte'!K$20:K$445,MATCH($F47,'Omkostningsindeks og vægte'!$F$20:$F$445,0))</f>
        <v>310.87338847930516</v>
      </c>
      <c r="L47" s="26">
        <f>INDEX('Omkostningsindeks og vægte'!L$20:L$445,MATCH($F47,'Omkostningsindeks og vægte'!$F$20:$F$445,0))</f>
        <v>153.28788302490673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45597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156.07114228456916</v>
      </c>
      <c r="I48" s="25">
        <f>INDEX('Omkostningsindeks og vægte'!I$20:I$445,MATCH($F48,'Omkostningsindeks og vægte'!$F$20:$F$445,0))</f>
        <v>125.2015771995201</v>
      </c>
      <c r="J48" s="25">
        <f>INDEX('Omkostningsindeks og vægte'!J$20:J$445,MATCH($F48,'Omkostningsindeks og vægte'!$F$20:$F$445,0))</f>
        <v>2.82</v>
      </c>
      <c r="K48" s="25">
        <f>INDEX('Omkostningsindeks og vægte'!K$20:K$445,MATCH($F48,'Omkostningsindeks og vægte'!$F$20:$F$445,0))</f>
        <v>297.13127726725315</v>
      </c>
      <c r="L48" s="26">
        <f>INDEX('Omkostningsindeks og vægte'!L$20:L$445,MATCH($F48,'Omkostningsindeks og vægte'!$F$20:$F$445,0))</f>
        <v>151.31684562173675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45627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156.98997995991985</v>
      </c>
      <c r="I49" s="25">
        <f>INDEX('Omkostningsindeks og vægte'!I$20:I$445,MATCH($F49,'Omkostningsindeks og vægte'!$F$20:$F$445,0))</f>
        <v>124.59331042770059</v>
      </c>
      <c r="J49" s="25">
        <f>INDEX('Omkostningsindeks og vægte'!J$20:J$445,MATCH($F49,'Omkostningsindeks og vægte'!$F$20:$F$445,0))</f>
        <v>2.9</v>
      </c>
      <c r="K49" s="25">
        <f>INDEX('Omkostningsindeks og vægte'!K$20:K$445,MATCH($F49,'Omkostningsindeks og vægte'!$F$20:$F$445,0))</f>
        <v>304.41953895906971</v>
      </c>
      <c r="L49" s="26">
        <f>INDEX('Omkostningsindeks og vægte'!L$20:L$445,MATCH($F49,'Omkostningsindeks og vægte'!$F$20:$F$445,0))</f>
        <v>152.29238818987142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45658</v>
      </c>
      <c r="G50" s="25">
        <f>INDEX('Omkostningsindeks og vægte'!G$20:G$445,MATCH($F50,'Omkostningsindeks og vægte'!$F$20:$F$445,0))</f>
        <v>161.82940960493826</v>
      </c>
      <c r="H50" s="25">
        <f>INDEX('Omkostningsindeks og vægte'!H$20:H$445,MATCH($F50,'Omkostningsindeks og vægte'!$F$20:$F$445,0))</f>
        <v>156.46492985971946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2.67</v>
      </c>
      <c r="K50" s="25">
        <f>INDEX('Omkostningsindeks og vægte'!K$20:K$445,MATCH($F50,'Omkostningsindeks og vægte'!$F$20:$F$445,0))</f>
        <v>314.9767490681192</v>
      </c>
      <c r="L50" s="26">
        <f>INDEX('Omkostningsindeks og vægte'!L$20:L$445,MATCH($F50,'Omkostningsindeks og vægte'!$F$20:$F$445,0))</f>
        <v>152.67812202911554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45689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125.20157719952012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310.76640400521984</v>
      </c>
      <c r="L51" s="26">
        <f>INDEX('Omkostningsindeks og vægte'!L$20:L$445,MATCH($F51,'Omkostningsindeks og vægte'!$F$20:$F$445,0))</f>
        <v>152.36648388964974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45717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124.43144447509424</v>
      </c>
      <c r="J52" s="25">
        <f>INDEX('Omkostningsindeks og vægte'!J$20:J$445,MATCH($F52,'Omkostningsindeks og vægte'!$F$20:$F$445,0))</f>
        <v>2.73</v>
      </c>
      <c r="K52" s="25">
        <f>INDEX('Omkostningsindeks og vægte'!K$20:K$445,MATCH($F52,'Omkostningsindeks og vægte'!$F$20:$F$445,0))</f>
        <v>326.79642045556278</v>
      </c>
      <c r="L52" s="26">
        <f>INDEX('Omkostningsindeks og vægte'!L$20:L$445,MATCH($F52,'Omkostningsindeks og vægte'!$F$20:$F$445,0))</f>
        <v>154.1538720466842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45748</v>
      </c>
      <c r="G53" s="25">
        <f>INDEX('Omkostningsindeks og vægte'!G$20:G$445,MATCH($F53,'Omkostningsindeks og vægte'!$F$20:$F$445,0))</f>
        <v>163.25693446913579</v>
      </c>
      <c r="H53" s="25">
        <f>INDEX('Omkostningsindeks og vægte'!H$20:H$445,MATCH($F53,'Omkostningsindeks og vægte'!$F$20:$F$445,0))</f>
        <v>158.56513026052104</v>
      </c>
      <c r="I53" s="25">
        <f>INDEX('Omkostningsindeks og vægte'!I$20:I$445,MATCH($F53,'Omkostningsindeks og vægte'!$F$20:$F$445,0))</f>
        <v>124.21140655382972</v>
      </c>
      <c r="J53" s="25">
        <f>INDEX('Omkostningsindeks og vægte'!J$20:J$445,MATCH($F53,'Omkostningsindeks og vægte'!$F$20:$F$445,0))</f>
        <v>2.69</v>
      </c>
      <c r="K53" s="25">
        <f>INDEX('Omkostningsindeks og vægte'!K$20:K$445,MATCH($F53,'Omkostningsindeks og vægte'!$F$20:$F$445,0))</f>
        <v>322.65613799003734</v>
      </c>
      <c r="L53" s="26">
        <f>INDEX('Omkostningsindeks og vægte'!L$20:L$445,MATCH($F53,'Omkostningsindeks og vægte'!$F$20:$F$445,0))</f>
        <v>154.4880610373981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45778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157.77755511022045</v>
      </c>
      <c r="I54" s="25">
        <f>INDEX('Omkostningsindeks og vægte'!I$20:I$445,MATCH($F54,'Omkostningsindeks og vægte'!$F$20:$F$445,0))</f>
        <v>124.10138759319744</v>
      </c>
      <c r="J54" s="25">
        <f>INDEX('Omkostningsindeks og vægte'!J$20:J$445,MATCH($F54,'Omkostningsindeks og vægte'!$F$20:$F$445,0))</f>
        <v>2.75</v>
      </c>
      <c r="K54" s="25">
        <f>INDEX('Omkostningsindeks og vægte'!K$20:K$445,MATCH($F54,'Omkostningsindeks og vægte'!$F$20:$F$445,0))</f>
        <v>312.9518565961605</v>
      </c>
      <c r="L54" s="26">
        <f>INDEX('Omkostningsindeks og vægte'!L$20:L$445,MATCH($F54,'Omkostningsindeks og vægte'!$F$20:$F$445,0))</f>
        <v>153.34351304925661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45809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157.90881763527054</v>
      </c>
      <c r="I55" s="25">
        <f>INDEX('Omkostningsindeks og vægte'!I$20:I$445,MATCH($F55,'Omkostningsindeks og vægte'!$F$20:$F$445,0))</f>
        <v>126.08172888457825</v>
      </c>
      <c r="J55" s="25">
        <f>INDEX('Omkostningsindeks og vægte'!J$20:J$445,MATCH($F55,'Omkostningsindeks og vægte'!$F$20:$F$445,0))</f>
        <v>2.61</v>
      </c>
      <c r="K55" s="25">
        <f>INDEX('Omkostningsindeks og vægte'!K$20:K$445,MATCH($F55,'Omkostningsindeks og vægte'!$F$20:$F$445,0))</f>
        <v>294.59459420304904</v>
      </c>
      <c r="L55" s="26">
        <f>INDEX('Omkostningsindeks og vægte'!L$20:L$445,MATCH($F55,'Omkostningsindeks og vægte'!$F$20:$F$445,0))</f>
        <v>151.17466959254048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45839</v>
      </c>
      <c r="G56" s="25">
        <f>INDEX('Omkostningsindeks og vægte'!G$20:G$445,MATCH($F56,'Omkostningsindeks og vægte'!$F$20:$F$445,0))</f>
        <v>163.90580940740739</v>
      </c>
      <c r="H56" s="25">
        <f>INDEX('Omkostningsindeks og vægte'!H$20:H$445,MATCH($F56,'Omkostningsindeks og vægte'!$F$20:$F$445,0))</f>
        <v>158.04008016032066</v>
      </c>
      <c r="I56" s="25">
        <f>INDEX('Omkostningsindeks og vægte'!I$20:I$445,MATCH($F56,'Omkostningsindeks og vægte'!$F$20:$F$445,0))</f>
        <v>126.41178576647506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275.60212539636592</v>
      </c>
      <c r="L56" s="26">
        <f>INDEX('Omkostningsindeks og vægte'!L$20:L$445,MATCH($F56,'Omkostningsindeks og vægte'!$F$20:$F$445,0))</f>
        <v>149.38731161299614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45870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158.43386773547095</v>
      </c>
      <c r="I57" s="25">
        <f>INDEX('Omkostningsindeks og vægte'!I$20:I$445,MATCH($F57,'Omkostningsindeks og vægte'!$F$20:$F$445,0))</f>
        <v>125.86169096331372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289.37487509345993</v>
      </c>
      <c r="L57" s="26">
        <f>INDEX('Omkostningsindeks og vægte'!L$20:L$445,MATCH($F57,'Omkostningsindeks og vægte'!$F$20:$F$445,0))</f>
        <v>151.10384177294989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45901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160.79659318637275</v>
      </c>
      <c r="I58" s="25">
        <f>INDEX('Omkostningsindeks og vægte'!I$20:I$445,MATCH($F58,'Omkostningsindeks og vægte'!$F$20:$F$445,0))</f>
        <v>126.30176680584279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309.48050511984741</v>
      </c>
      <c r="L58" s="26">
        <f>INDEX('Omkostningsindeks og vægte'!L$20:L$445,MATCH($F58,'Omkostningsindeks og vægte'!$F$20:$F$445,0))</f>
        <v>153.62633916615147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45931</v>
      </c>
      <c r="G59" s="25">
        <f>INDEX('Omkostningsindeks og vægte'!G$20:G$445,MATCH($F59,'Omkostningsindeks og vægte'!$F$20:$F$445,0))</f>
        <v>167.53950906172838</v>
      </c>
      <c r="H59" s="25">
        <f>INDEX('Omkostningsindeks og vægte'!H$20:H$445,MATCH($F59,'Omkostningsindeks og vægte'!$F$20:$F$445,0))</f>
        <v>159.74649298597197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311.74349921240537</v>
      </c>
      <c r="L59" s="26">
        <f>INDEX('Omkostningsindeks og vægte'!L$20:L$445,MATCH($F59,'Omkostningsindeks og vægte'!$F$20:$F$445,0))</f>
        <v>155.72793086720716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45962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159.61523046092185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2.76</v>
      </c>
      <c r="K60" s="25">
        <f>INDEX('Omkostningsindeks og vægte'!K$20:K$445,MATCH($F60,'Omkostningsindeks og vægte'!$F$20:$F$445,0))</f>
        <v>336.37620172601083</v>
      </c>
      <c r="L60" s="26">
        <f>INDEX('Omkostningsindeks og vægte'!L$20:L$445,MATCH($F60,'Omkostningsindeks og vægte'!$F$20:$F$445,0))</f>
        <v>158.68903952458996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45992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160.27154308617236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2.68</v>
      </c>
      <c r="K61" s="25">
        <f>INDEX('Omkostningsindeks og vægte'!K$20:K$445,MATCH($F61,'Omkostningsindeks og vægte'!$F$20:$F$445,0))</f>
        <v>355.2893218609064</v>
      </c>
      <c r="L61" s="26">
        <f>INDEX('Omkostningsindeks og vægte'!L$20:L$445,MATCH($F61,'Omkostningsindeks og vægte'!$F$20:$F$445,0))</f>
        <v>161.03839287749426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46023</v>
      </c>
      <c r="G62" s="25">
        <f>INDEX('Omkostningsindeks og vægte'!G$20:G$445,MATCH($F62,'Omkostningsindeks og vægte'!$F$20:$F$445,0))</f>
        <v>167.02040911111109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125.42161512078465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383.67635089688497</v>
      </c>
      <c r="L62" s="26">
        <f>INDEX('Omkostningsindeks og vægte'!L$20:L$445,MATCH($F62,'Omkostningsindeks og vægte'!$F$20:$F$445,0))</f>
        <v>164.0256375972051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46054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159.09018036072146</v>
      </c>
      <c r="I63" s="25">
        <f>INDEX('Omkostningsindeks og vægte'!I$20:I$445,MATCH($F63,'Omkostningsindeks og vægte'!$F$20:$F$445,0))</f>
        <v>124.32142551446198</v>
      </c>
      <c r="J63" s="25">
        <f>INDEX('Omkostningsindeks og vægte'!J$20:J$445,MATCH($F63,'Omkostningsindeks og vægte'!$F$20:$F$445,0))</f>
        <v>2.79</v>
      </c>
      <c r="K63" s="25">
        <f>INDEX('Omkostningsindeks og vægte'!K$20:K$445,MATCH($F63,'Omkostningsindeks og vægte'!$F$20:$F$445,0))</f>
        <v>396.58493962113192</v>
      </c>
      <c r="L63" s="26">
        <f>INDEX('Omkostningsindeks og vægte'!L$20:L$445,MATCH($F63,'Omkostningsindeks og vægte'!$F$20:$F$445,0))</f>
        <v>165.54072731063491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46082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158.18427224078528</v>
      </c>
      <c r="I64" s="25">
        <f>INDEX('Omkostningsindeks og vægte'!I$20:I$445,MATCH($F64,'Omkostningsindeks og vægte'!$F$20:$F$445,0))</f>
        <v>123.11121694750705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399.20978478703148</v>
      </c>
      <c r="L64" s="26">
        <f>INDEX('Omkostningsindeks og vægte'!L$20:L$445,MATCH($F64,'Omkostningsindeks og vægte'!$F$20:$F$445,0))</f>
        <v>165.64055439435214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46113</v>
      </c>
      <c r="G65" s="25">
        <f>INDEX('Omkostningsindeks og vægte'!G$20:G$445,MATCH($F65,'Omkostningsindeks og vægte'!$F$20:$F$445,0))</f>
        <v>168.05860901234567</v>
      </c>
      <c r="H65" s="25">
        <f>INDEX('Omkostningsindeks og vægte'!H$20:H$445,MATCH($F65,'Omkostningsindeks og vægte'!$F$20:$F$445,0))</f>
        <v>159.78947785681257</v>
      </c>
      <c r="I65" s="25">
        <f>INDEX('Omkostningsindeks og vægte'!I$20:I$445,MATCH($F65,'Omkostningsindeks og vægte'!$F$20:$F$445,0))</f>
        <v>123.66131175066837</v>
      </c>
      <c r="J65" s="25">
        <f>INDEX('Omkostningsindeks og vægte'!J$20:J$445,MATCH($F65,'Omkostningsindeks og vægte'!$F$20:$F$445,0))</f>
        <v>2.67</v>
      </c>
      <c r="K65" s="25">
        <f>INDEX('Omkostningsindeks og vægte'!K$20:K$445,MATCH($F65,'Omkostningsindeks og vægte'!$F$20:$F$445,0))</f>
        <v>410.48274549401481</v>
      </c>
      <c r="L65" s="26">
        <f>INDEX('Omkostningsindeks og vægte'!L$20:L$445,MATCH($F65,'Omkostningsindeks og vægte'!$F$20:$F$445,0))</f>
        <v>167.60512731751442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46143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159.7259053571679</v>
      </c>
      <c r="I66" s="30">
        <f>INDEX('Omkostningsindeks og vægte'!I$20:I$445,MATCH($F66,'Omkostningsindeks og vægte'!$F$20:$F$445,0))</f>
        <v>125.64165304204919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457.81442283370711</v>
      </c>
      <c r="L66" s="31">
        <f>INDEX('Omkostningsindeks og vægte'!L$20:L$445,MATCH($F66,'Omkostningsindeks og vægte'!$F$20:$F$445,0))</f>
        <v>173.97246041553325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46174</v>
      </c>
      <c r="G67" s="33">
        <v>168.05860901234567</v>
      </c>
      <c r="H67" s="33">
        <v>159.92727116940634</v>
      </c>
      <c r="I67" s="33">
        <v>125.77046217425</v>
      </c>
      <c r="J67" s="33">
        <v>3.07125</v>
      </c>
      <c r="K67" s="33">
        <v>448.4898882889525</v>
      </c>
      <c r="L67" s="33">
        <v>172.8395411109324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46204</v>
      </c>
      <c r="G68" s="33">
        <v>168.59097571254242</v>
      </c>
      <c r="H68" s="33">
        <v>160.12889084272163</v>
      </c>
      <c r="I68" s="33">
        <v>125.89940336291565</v>
      </c>
      <c r="J68" s="33">
        <v>3.0325000000000002</v>
      </c>
      <c r="K68" s="33">
        <v>439.35527118703016</v>
      </c>
      <c r="L68" s="33">
        <v>172.0233860979381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46235</v>
      </c>
      <c r="G69" s="33">
        <v>169.12502881431743</v>
      </c>
      <c r="H69" s="33">
        <v>160.33076469715544</v>
      </c>
      <c r="I69" s="33">
        <v>126.02847674343181</v>
      </c>
      <c r="J69" s="33">
        <v>2.9937500000000004</v>
      </c>
      <c r="K69" s="33">
        <v>430.40670338471875</v>
      </c>
      <c r="L69" s="33">
        <v>171.23034138287741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46266</v>
      </c>
      <c r="G70" s="33">
        <v>169.66077365975968</v>
      </c>
      <c r="H70" s="33">
        <v>160.53289305315292</v>
      </c>
      <c r="I70" s="33">
        <v>126.15768245132296</v>
      </c>
      <c r="J70" s="33">
        <v>2.9550000000000005</v>
      </c>
      <c r="K70" s="33">
        <v>421.64039552319787</v>
      </c>
      <c r="L70" s="33">
        <v>170.4599588377923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46296</v>
      </c>
      <c r="G71" s="33">
        <v>170.19821560788054</v>
      </c>
      <c r="H71" s="33">
        <v>160.73527623156312</v>
      </c>
      <c r="I71" s="33">
        <v>126.28702062225247</v>
      </c>
      <c r="J71" s="33">
        <v>2.9162500000000007</v>
      </c>
      <c r="K71" s="33">
        <v>418.26729153485979</v>
      </c>
      <c r="L71" s="33">
        <v>170.33259192640202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46327</v>
      </c>
      <c r="G72" s="33">
        <v>170.73736003466732</v>
      </c>
      <c r="H72" s="33">
        <v>160.93791455363967</v>
      </c>
      <c r="I72" s="33">
        <v>126.41649139202286</v>
      </c>
      <c r="J72" s="33">
        <v>2.8775000000000008</v>
      </c>
      <c r="K72" s="33">
        <v>414.92117222502247</v>
      </c>
      <c r="L72" s="33">
        <v>170.20940803528944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46357</v>
      </c>
      <c r="G73" s="33">
        <v>171.27821233313711</v>
      </c>
      <c r="H73" s="33">
        <v>161.14080834104118</v>
      </c>
      <c r="I73" s="33">
        <v>126.54609489657582</v>
      </c>
      <c r="J73" s="33">
        <v>2.838750000000001</v>
      </c>
      <c r="K73" s="33">
        <v>411.60182171748522</v>
      </c>
      <c r="L73" s="33">
        <v>170.0903844793539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46388</v>
      </c>
      <c r="G74" s="33">
        <v>171.71451606992733</v>
      </c>
      <c r="H74" s="33">
        <v>161.36733153165324</v>
      </c>
      <c r="I74" s="33">
        <v>126.72398667625959</v>
      </c>
      <c r="J74" s="33">
        <v>2.8470833333333343</v>
      </c>
      <c r="K74" s="33">
        <v>409.44667960095637</v>
      </c>
      <c r="L74" s="33">
        <v>170.11753225269322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46419</v>
      </c>
      <c r="G75" s="33">
        <v>172.15193122041194</v>
      </c>
      <c r="H75" s="33">
        <v>161.59417315653661</v>
      </c>
      <c r="I75" s="33">
        <v>126.90212852675987</v>
      </c>
      <c r="J75" s="33">
        <v>2.8554166666666676</v>
      </c>
      <c r="K75" s="33">
        <v>407.30282178225463</v>
      </c>
      <c r="L75" s="33">
        <v>170.14668267014156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46447</v>
      </c>
      <c r="G76" s="33">
        <v>172.59046061573883</v>
      </c>
      <c r="H76" s="33">
        <v>161.82133366332931</v>
      </c>
      <c r="I76" s="33">
        <v>127.08052079961296</v>
      </c>
      <c r="J76" s="33">
        <v>2.8637500000000009</v>
      </c>
      <c r="K76" s="33">
        <v>405.17018917693423</v>
      </c>
      <c r="L76" s="33">
        <v>170.17783032559481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46478</v>
      </c>
      <c r="G77" s="33">
        <v>173.03010709426778</v>
      </c>
      <c r="H77" s="33">
        <v>162.04881350029856</v>
      </c>
      <c r="I77" s="33">
        <v>127.25916384684929</v>
      </c>
      <c r="J77" s="33">
        <v>2.8720833333333342</v>
      </c>
      <c r="K77" s="33">
        <v>403.66144761123996</v>
      </c>
      <c r="L77" s="33">
        <v>170.28391325877161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46508</v>
      </c>
      <c r="G78" s="34">
        <v>173.47087350158878</v>
      </c>
      <c r="H78" s="34">
        <v>162.27661311634179</v>
      </c>
      <c r="I78" s="34">
        <v>127.43805802099418</v>
      </c>
      <c r="J78" s="34">
        <v>2.8804166666666675</v>
      </c>
      <c r="K78" s="34">
        <v>402.15832418126462</v>
      </c>
      <c r="L78" s="34">
        <v>170.39132918845658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46539</v>
      </c>
      <c r="G79" s="34">
        <v>173.9127626905406</v>
      </c>
      <c r="H79" s="34">
        <v>162.50473296098744</v>
      </c>
      <c r="I79" s="34">
        <v>127.6172036750685</v>
      </c>
      <c r="J79" s="34">
        <v>2.8887500000000008</v>
      </c>
      <c r="K79" s="34">
        <v>400.66079796662683</v>
      </c>
      <c r="L79" s="34">
        <v>170.50007726413918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46569</v>
      </c>
      <c r="G80" s="34">
        <v>174.3557775212291</v>
      </c>
      <c r="H80" s="34">
        <v>162.73317348439585</v>
      </c>
      <c r="I80" s="34">
        <v>127.79660116258937</v>
      </c>
      <c r="J80" s="34">
        <v>2.8970833333333341</v>
      </c>
      <c r="K80" s="34">
        <v>399.55532553769905</v>
      </c>
      <c r="L80" s="34">
        <v>170.65616586450321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46600</v>
      </c>
      <c r="G81" s="34">
        <v>174.79992086104582</v>
      </c>
      <c r="H81" s="34">
        <v>162.9619351373602</v>
      </c>
      <c r="I81" s="34">
        <v>127.97625083757087</v>
      </c>
      <c r="J81" s="34">
        <v>2.9054166666666674</v>
      </c>
      <c r="K81" s="34">
        <v>398.45290324319251</v>
      </c>
      <c r="L81" s="34">
        <v>170.81328667929279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46631</v>
      </c>
      <c r="G82" s="34">
        <v>175.24519558468651</v>
      </c>
      <c r="H82" s="34">
        <v>163.19101837130739</v>
      </c>
      <c r="I82" s="34">
        <v>128.15615305452476</v>
      </c>
      <c r="J82" s="34">
        <v>2.9137500000000007</v>
      </c>
      <c r="K82" s="34">
        <v>397.35352266741114</v>
      </c>
      <c r="L82" s="34">
        <v>170.97144035899561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46661</v>
      </c>
      <c r="G83" s="34">
        <v>175.69160457416976</v>
      </c>
      <c r="H83" s="34">
        <v>163.42042363829887</v>
      </c>
      <c r="I83" s="34">
        <v>128.33630816846113</v>
      </c>
      <c r="J83" s="34">
        <v>2.922083333333334</v>
      </c>
      <c r="K83" s="34">
        <v>396.26844372554996</v>
      </c>
      <c r="L83" s="34">
        <v>171.13196902619856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46692</v>
      </c>
      <c r="G84" s="34">
        <v>176.13915071885563</v>
      </c>
      <c r="H84" s="34">
        <v>163.65015139103159</v>
      </c>
      <c r="I84" s="34">
        <v>128.5167165348891</v>
      </c>
      <c r="J84" s="34">
        <v>2.9304166666666673</v>
      </c>
      <c r="K84" s="34">
        <v>395.18632787887458</v>
      </c>
      <c r="L84" s="34">
        <v>171.29352451550039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46722</v>
      </c>
      <c r="G85" s="34">
        <v>176.58783691546435</v>
      </c>
      <c r="H85" s="34">
        <v>163.88020208283888</v>
      </c>
      <c r="I85" s="34">
        <v>128.69737850981761</v>
      </c>
      <c r="J85" s="34">
        <v>2.9387500000000006</v>
      </c>
      <c r="K85" s="34">
        <v>394.10716703586951</v>
      </c>
      <c r="L85" s="34">
        <v>171.45610752842086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10</v>
      </c>
      <c r="I19" s="71" t="s">
        <v>11</v>
      </c>
      <c r="J19" s="71" t="s">
        <v>12</v>
      </c>
      <c r="K19" s="71" t="s">
        <v>39</v>
      </c>
      <c r="L19" s="71" t="s">
        <v>4</v>
      </c>
      <c r="M19" s="72" t="s">
        <v>14</v>
      </c>
      <c r="N19" s="12"/>
      <c r="O19" s="70" t="s">
        <v>3</v>
      </c>
      <c r="P19" s="71" t="s">
        <v>69</v>
      </c>
      <c r="Q19" s="71" t="s">
        <v>10</v>
      </c>
      <c r="R19" s="71" t="s">
        <v>11</v>
      </c>
      <c r="S19" s="71" t="s">
        <v>12</v>
      </c>
      <c r="T19" s="71" t="s">
        <v>39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7.4097929638943946E-2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7.2252230288897615E-2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6.6350244505397976E-2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521.50744042251551</v>
      </c>
      <c r="L225" s="34">
        <v>167.39444295191416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6.1700126156904921E-2</v>
      </c>
      <c r="R225" s="78">
        <v>6.5452107606478668E-2</v>
      </c>
      <c r="S225" s="78">
        <v>1.5554719374128938E-2</v>
      </c>
      <c r="T225" s="78">
        <v>0.37088578332168931</v>
      </c>
      <c r="U225" s="78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-2.6725164355949627E-3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6.6246625515239535E-2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7.0721812393808967E-2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+I$172*(123.9/103.6)</f>
        <v>125.19539585568144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6">
        <f t="shared" ref="T242:T305" si="10">IFERROR((K242*U$480)/$L242*($L$171/U$481),"")</f>
        <v>0.32613058857567406</v>
      </c>
      <c r="U242" s="87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8">
        <f t="shared" ref="J243:J306" si="11">IF(J484="","",J484)</f>
        <v>3.18</v>
      </c>
      <c r="K243" s="89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6">
        <f t="shared" si="10"/>
        <v>0.31546830211374699</v>
      </c>
      <c r="U243" s="8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8">
        <f t="shared" si="11"/>
        <v>3.23</v>
      </c>
      <c r="K244" s="89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6">
        <f t="shared" si="10"/>
        <v>0.26956769457091884</v>
      </c>
      <c r="U244" s="8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8">
        <f t="shared" si="11"/>
        <v>3.38</v>
      </c>
      <c r="K245" s="89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6">
        <f t="shared" si="10"/>
        <v>0.27288923094635908</v>
      </c>
      <c r="U245" s="8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8">
        <f t="shared" si="11"/>
        <v>3.39</v>
      </c>
      <c r="K246" s="89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6">
        <f t="shared" si="10"/>
        <v>0.26800886019163589</v>
      </c>
      <c r="U246" s="8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8">
        <f t="shared" si="11"/>
        <v>3.43</v>
      </c>
      <c r="K247" s="89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6">
        <f t="shared" si="10"/>
        <v>0.26656047475385342</v>
      </c>
      <c r="U247" s="8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8">
        <f t="shared" si="11"/>
        <v>3.49</v>
      </c>
      <c r="K248" s="89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6">
        <f t="shared" si="10"/>
        <v>0.2543719498633053</v>
      </c>
      <c r="U248" s="8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8">
        <f t="shared" si="11"/>
        <v>3.4</v>
      </c>
      <c r="K249" s="89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6">
        <f t="shared" si="10"/>
        <v>0.24765539493936745</v>
      </c>
      <c r="U249" s="8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8">
        <f t="shared" si="11"/>
        <v>3.12</v>
      </c>
      <c r="K250" s="89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6">
        <f t="shared" si="10"/>
        <v>0.25671295404135358</v>
      </c>
      <c r="U250" s="8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162.86760950617284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8">
        <f t="shared" si="11"/>
        <v>3.05</v>
      </c>
      <c r="K251" s="89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153.28788302490673</v>
      </c>
      <c r="M251" s="77">
        <f t="shared" si="5"/>
        <v>3.6202378422462989E-3</v>
      </c>
      <c r="N251" s="12"/>
      <c r="O251" s="24">
        <v>45566</v>
      </c>
      <c r="P251" s="85">
        <f t="shared" si="6"/>
        <v>0.58701381298952648</v>
      </c>
      <c r="Q251" s="85">
        <f t="shared" si="7"/>
        <v>7.075894912101971E-2</v>
      </c>
      <c r="R251" s="85">
        <f t="shared" si="8"/>
        <v>7.5766419818716152E-2</v>
      </c>
      <c r="S251" s="85">
        <f t="shared" si="9"/>
        <v>2.502792726805432E-2</v>
      </c>
      <c r="T251" s="86">
        <f t="shared" si="10"/>
        <v>0.24143289080268335</v>
      </c>
      <c r="U251" s="87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162.86760950617284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8">
        <f t="shared" si="11"/>
        <v>2.82</v>
      </c>
      <c r="K252" s="89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151.31684562173675</v>
      </c>
      <c r="M252" s="77">
        <f t="shared" si="5"/>
        <v>-1.2858403184090705E-2</v>
      </c>
      <c r="N252" s="12"/>
      <c r="O252" s="24">
        <v>45597</v>
      </c>
      <c r="P252" s="85">
        <f t="shared" si="6"/>
        <v>0.59466019351527521</v>
      </c>
      <c r="Q252" s="85">
        <f t="shared" si="7"/>
        <v>7.1440310329651285E-2</v>
      </c>
      <c r="R252" s="85">
        <f t="shared" si="8"/>
        <v>7.6691247102237486E-2</v>
      </c>
      <c r="S252" s="85">
        <f t="shared" si="9"/>
        <v>2.3442002090025078E-2</v>
      </c>
      <c r="T252" s="86">
        <f t="shared" si="10"/>
        <v>0.23376624696281081</v>
      </c>
      <c r="U252" s="87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162.86760950617284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8">
        <f t="shared" si="11"/>
        <v>2.9</v>
      </c>
      <c r="K253" s="89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152.29238818987142</v>
      </c>
      <c r="M253" s="77">
        <f t="shared" si="5"/>
        <v>6.4470189298906355E-3</v>
      </c>
      <c r="N253" s="12"/>
      <c r="O253" s="24">
        <v>45627</v>
      </c>
      <c r="P253" s="85">
        <f t="shared" si="6"/>
        <v>0.5908509661517507</v>
      </c>
      <c r="Q253" s="85">
        <f t="shared" si="7"/>
        <v>7.1400579995841998E-2</v>
      </c>
      <c r="R253" s="85">
        <f t="shared" si="8"/>
        <v>7.5829782007438354E-2</v>
      </c>
      <c r="S253" s="85">
        <f t="shared" si="9"/>
        <v>2.3952600556703146E-2</v>
      </c>
      <c r="T253" s="86">
        <f t="shared" si="10"/>
        <v>0.23796607128826558</v>
      </c>
      <c r="U253" s="87">
        <f t="shared" si="13"/>
        <v>0.99999999999999978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161.82940960493826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8">
        <f t="shared" si="11"/>
        <v>2.67</v>
      </c>
      <c r="K254" s="89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152.67812202911554</v>
      </c>
      <c r="M254" s="77">
        <f t="shared" si="5"/>
        <v>2.5328504190453849E-3</v>
      </c>
      <c r="N254" s="12"/>
      <c r="O254" s="24">
        <v>45658</v>
      </c>
      <c r="P254" s="85">
        <f t="shared" si="6"/>
        <v>0.58560134487925153</v>
      </c>
      <c r="Q254" s="85">
        <f t="shared" si="7"/>
        <v>7.0981995292912173E-2</v>
      </c>
      <c r="R254" s="85">
        <f t="shared" si="8"/>
        <v>7.5822835283900783E-2</v>
      </c>
      <c r="S254" s="85">
        <f t="shared" si="9"/>
        <v>2.1997195940078935E-2</v>
      </c>
      <c r="T254" s="86">
        <f t="shared" si="10"/>
        <v>0.24559662860385642</v>
      </c>
      <c r="U254" s="87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161.82940960493826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8">
        <f t="shared" si="11"/>
        <v>2.82</v>
      </c>
      <c r="K255" s="89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152.36648388964974</v>
      </c>
      <c r="M255" s="77">
        <f t="shared" si="5"/>
        <v>-2.0411446992147919E-3</v>
      </c>
      <c r="N255" s="12"/>
      <c r="O255" s="24">
        <v>45689</v>
      </c>
      <c r="P255" s="85">
        <f t="shared" si="6"/>
        <v>0.58679908672462366</v>
      </c>
      <c r="Q255" s="85">
        <f t="shared" si="7"/>
        <v>7.0948164802109345E-2</v>
      </c>
      <c r="R255" s="85">
        <f t="shared" si="8"/>
        <v>7.6162928368894683E-2</v>
      </c>
      <c r="S255" s="85">
        <f t="shared" si="9"/>
        <v>2.3280512359199451E-2</v>
      </c>
      <c r="T255" s="86">
        <f t="shared" si="10"/>
        <v>0.24280930774517287</v>
      </c>
      <c r="U255" s="8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161.82940960493826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8">
        <f t="shared" si="11"/>
        <v>2.73</v>
      </c>
      <c r="K256" s="89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154.1538720466842</v>
      </c>
      <c r="M256" s="77">
        <f t="shared" si="5"/>
        <v>1.1730848618446643E-2</v>
      </c>
      <c r="N256" s="12"/>
      <c r="O256" s="24">
        <v>45717</v>
      </c>
      <c r="P256" s="85">
        <f t="shared" si="6"/>
        <v>0.57999525024458631</v>
      </c>
      <c r="Q256" s="85">
        <f t="shared" si="7"/>
        <v>7.0538382859534704E-2</v>
      </c>
      <c r="R256" s="85">
        <f t="shared" si="8"/>
        <v>7.4816775091603283E-2</v>
      </c>
      <c r="S256" s="85">
        <f t="shared" si="9"/>
        <v>2.2276198570678769E-2</v>
      </c>
      <c r="T256" s="86">
        <f t="shared" si="10"/>
        <v>0.2523733932335967</v>
      </c>
      <c r="U256" s="8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163.25693446913579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8">
        <f t="shared" si="11"/>
        <v>2.69</v>
      </c>
      <c r="K257" s="89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154.4880610373981</v>
      </c>
      <c r="M257" s="77">
        <f t="shared" si="5"/>
        <v>2.167892290196205E-3</v>
      </c>
      <c r="N257" s="12"/>
      <c r="O257" s="24">
        <v>45748</v>
      </c>
      <c r="P257" s="85">
        <f t="shared" si="6"/>
        <v>0.58384577266672222</v>
      </c>
      <c r="Q257" s="85">
        <f t="shared" si="7"/>
        <v>7.1092006019624968E-2</v>
      </c>
      <c r="R257" s="85">
        <f t="shared" si="8"/>
        <v>7.4522915448208299E-2</v>
      </c>
      <c r="S257" s="85">
        <f t="shared" si="9"/>
        <v>2.1902325500240655E-2</v>
      </c>
      <c r="T257" s="86">
        <f t="shared" si="10"/>
        <v>0.2486369803652039</v>
      </c>
      <c r="U257" s="87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163.25693446913579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8">
        <f t="shared" si="11"/>
        <v>2.75</v>
      </c>
      <c r="K258" s="89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153.34351304925661</v>
      </c>
      <c r="M258" s="77">
        <f t="shared" si="5"/>
        <v>-7.408650095390934E-3</v>
      </c>
      <c r="N258" s="12"/>
      <c r="O258" s="24">
        <v>45778</v>
      </c>
      <c r="P258" s="85">
        <f t="shared" si="6"/>
        <v>0.58820356708007926</v>
      </c>
      <c r="Q258" s="85">
        <f t="shared" si="7"/>
        <v>7.1266891491911039E-2</v>
      </c>
      <c r="R258" s="85">
        <f t="shared" si="8"/>
        <v>7.5012650028229988E-2</v>
      </c>
      <c r="S258" s="85">
        <f t="shared" si="9"/>
        <v>2.2557977367743082E-2</v>
      </c>
      <c r="T258" s="86">
        <f t="shared" si="10"/>
        <v>0.24295891403203662</v>
      </c>
      <c r="U258" s="87">
        <f t="shared" si="13"/>
        <v>1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163.25693446913579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8">
        <f t="shared" si="11"/>
        <v>2.61</v>
      </c>
      <c r="K259" s="89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151.17466959254048</v>
      </c>
      <c r="M259" s="77">
        <f t="shared" si="5"/>
        <v>-1.4143692247480133E-2</v>
      </c>
      <c r="N259" s="12"/>
      <c r="O259" s="24">
        <v>45809</v>
      </c>
      <c r="P259" s="85">
        <f t="shared" si="6"/>
        <v>0.59664229204053165</v>
      </c>
      <c r="Q259" s="85">
        <f t="shared" si="7"/>
        <v>7.2349470394584892E-2</v>
      </c>
      <c r="R259" s="85">
        <f t="shared" si="8"/>
        <v>7.7303010389777674E-2</v>
      </c>
      <c r="S259" s="85">
        <f t="shared" si="9"/>
        <v>2.1716725935457412E-2</v>
      </c>
      <c r="T259" s="86">
        <f t="shared" si="10"/>
        <v>0.23198850123964834</v>
      </c>
      <c r="U259" s="8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163.90580940740739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8">
        <f t="shared" si="11"/>
        <v>2.67</v>
      </c>
      <c r="K260" s="89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149.38731161299614</v>
      </c>
      <c r="M260" s="77">
        <f t="shared" si="5"/>
        <v>-1.1823131377510454E-2</v>
      </c>
      <c r="N260" s="12"/>
      <c r="O260" s="24">
        <v>45839</v>
      </c>
      <c r="P260" s="85">
        <f t="shared" si="6"/>
        <v>0.60618063761527274</v>
      </c>
      <c r="Q260" s="85">
        <f t="shared" si="7"/>
        <v>7.327596260036856E-2</v>
      </c>
      <c r="R260" s="85">
        <f t="shared" si="8"/>
        <v>7.8432694340805062E-2</v>
      </c>
      <c r="S260" s="85">
        <f t="shared" si="9"/>
        <v>2.2481765886103278E-2</v>
      </c>
      <c r="T260" s="86">
        <f t="shared" si="10"/>
        <v>0.21962893955745019</v>
      </c>
      <c r="U260" s="87">
        <f t="shared" si="13"/>
        <v>0.99999999999999978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163.90580940740739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8">
        <f t="shared" si="11"/>
        <v>2.75</v>
      </c>
      <c r="K261" s="89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151.10384177294989</v>
      </c>
      <c r="M261" s="77">
        <f t="shared" si="5"/>
        <v>1.1490468242715268E-2</v>
      </c>
      <c r="N261" s="12"/>
      <c r="O261" s="24">
        <v>45870</v>
      </c>
      <c r="P261" s="85">
        <f t="shared" si="6"/>
        <v>0.59929446361309147</v>
      </c>
      <c r="Q261" s="85">
        <f t="shared" si="7"/>
        <v>7.2624059453718914E-2</v>
      </c>
      <c r="R261" s="85">
        <f t="shared" si="8"/>
        <v>7.7204272593834472E-2</v>
      </c>
      <c r="S261" s="85">
        <f t="shared" si="9"/>
        <v>2.2892333221104025E-2</v>
      </c>
      <c r="T261" s="86">
        <f t="shared" si="10"/>
        <v>0.22798487111825097</v>
      </c>
      <c r="U261" s="87">
        <f t="shared" si="13"/>
        <v>0.99999999999999978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163.90580940740739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8">
        <f t="shared" si="11"/>
        <v>2.69</v>
      </c>
      <c r="K262" s="89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153.62633916615147</v>
      </c>
      <c r="M262" s="77">
        <f t="shared" si="5"/>
        <v>1.6693800525547919E-2</v>
      </c>
      <c r="N262" s="12"/>
      <c r="O262" s="24">
        <v>45901</v>
      </c>
      <c r="P262" s="85">
        <f t="shared" si="6"/>
        <v>0.58945423224111826</v>
      </c>
      <c r="Q262" s="85">
        <f t="shared" si="7"/>
        <v>7.2496854565035448E-2</v>
      </c>
      <c r="R262" s="85">
        <f t="shared" si="8"/>
        <v>7.6202114700469281E-2</v>
      </c>
      <c r="S262" s="85">
        <f t="shared" si="9"/>
        <v>2.2025180168373491E-2</v>
      </c>
      <c r="T262" s="86">
        <f t="shared" si="10"/>
        <v>0.23982161832500351</v>
      </c>
      <c r="U262" s="87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167.53950906172838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8">
        <f t="shared" si="11"/>
        <v>2.73</v>
      </c>
      <c r="K263" s="89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155.72793086720716</v>
      </c>
      <c r="M263" s="77">
        <f t="shared" si="5"/>
        <v>1.367989182364604E-2</v>
      </c>
      <c r="N263" s="12"/>
      <c r="O263" s="24">
        <v>45931</v>
      </c>
      <c r="P263" s="85">
        <f t="shared" si="6"/>
        <v>0.5943908980202075</v>
      </c>
      <c r="Q263" s="85">
        <f t="shared" si="7"/>
        <v>7.1051429844705499E-2</v>
      </c>
      <c r="R263" s="85">
        <f t="shared" si="8"/>
        <v>7.4191510630405619E-2</v>
      </c>
      <c r="S263" s="85">
        <f t="shared" si="9"/>
        <v>2.2051036349279976E-2</v>
      </c>
      <c r="T263" s="86">
        <f t="shared" si="10"/>
        <v>0.23831512515540135</v>
      </c>
      <c r="U263" s="8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167.53950906172838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8">
        <f t="shared" si="11"/>
        <v>2.76</v>
      </c>
      <c r="K264" s="89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158.68903952458996</v>
      </c>
      <c r="M264" s="77">
        <f t="shared" si="5"/>
        <v>1.9014627889121671E-2</v>
      </c>
      <c r="N264" s="12"/>
      <c r="O264" s="24">
        <v>45962</v>
      </c>
      <c r="P264" s="85">
        <f t="shared" si="6"/>
        <v>0.5832996718128397</v>
      </c>
      <c r="Q264" s="85">
        <f t="shared" si="7"/>
        <v>6.9668330033168607E-2</v>
      </c>
      <c r="R264" s="85">
        <f t="shared" si="8"/>
        <v>7.2807110516256837E-2</v>
      </c>
      <c r="S264" s="85">
        <f t="shared" si="9"/>
        <v>2.1877365466501448E-2</v>
      </c>
      <c r="T264" s="86">
        <f t="shared" si="10"/>
        <v>0.25234752217123335</v>
      </c>
      <c r="U264" s="8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167.53950906172838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8">
        <f t="shared" si="11"/>
        <v>2.68</v>
      </c>
      <c r="K265" s="89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161.03839287749426</v>
      </c>
      <c r="M265" s="77">
        <f t="shared" si="5"/>
        <v>1.4804761311446812E-2</v>
      </c>
      <c r="N265" s="12"/>
      <c r="O265" s="24">
        <v>45992</v>
      </c>
      <c r="P265" s="85">
        <f t="shared" si="6"/>
        <v>0.57479004243046028</v>
      </c>
      <c r="Q265" s="85">
        <f t="shared" si="7"/>
        <v>6.8934240233164426E-2</v>
      </c>
      <c r="R265" s="85">
        <f t="shared" si="8"/>
        <v>7.2694788546839251E-2</v>
      </c>
      <c r="S265" s="85">
        <f t="shared" si="9"/>
        <v>2.0933326035825449E-2</v>
      </c>
      <c r="T265" s="86">
        <f t="shared" si="10"/>
        <v>0.26264760275371063</v>
      </c>
      <c r="U265" s="8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167.02040911111109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8">
        <f t="shared" si="11"/>
        <v>2.69</v>
      </c>
      <c r="K266" s="89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164.0256375972051</v>
      </c>
      <c r="M266" s="77">
        <f t="shared" si="5"/>
        <v>1.8549891527937179E-2</v>
      </c>
      <c r="N266" s="12"/>
      <c r="O266" s="24">
        <v>46023</v>
      </c>
      <c r="P266" s="85">
        <f t="shared" si="6"/>
        <v>0.56257345177198792</v>
      </c>
      <c r="Q266" s="85">
        <f t="shared" si="7"/>
        <v>6.7457089738885145E-2</v>
      </c>
      <c r="R266" s="85">
        <f t="shared" si="8"/>
        <v>7.087350875491874E-2</v>
      </c>
      <c r="S266" s="85">
        <f t="shared" si="9"/>
        <v>2.0628773942347377E-2</v>
      </c>
      <c r="T266" s="86">
        <f t="shared" si="10"/>
        <v>0.27846717579186087</v>
      </c>
      <c r="U266" s="8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167.02040911111109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8">
        <f t="shared" si="11"/>
        <v>2.79</v>
      </c>
      <c r="K267" s="89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165.54072731063491</v>
      </c>
      <c r="M267" s="77">
        <f t="shared" si="5"/>
        <v>9.2369079347851546E-3</v>
      </c>
      <c r="N267" s="12"/>
      <c r="O267" s="24">
        <v>46054</v>
      </c>
      <c r="P267" s="85">
        <f t="shared" si="6"/>
        <v>0.55742457231690967</v>
      </c>
      <c r="Q267" s="85">
        <f t="shared" si="7"/>
        <v>6.6565089152114482E-2</v>
      </c>
      <c r="R267" s="85">
        <f t="shared" si="8"/>
        <v>6.9608840855272899E-2</v>
      </c>
      <c r="S267" s="85">
        <f t="shared" si="9"/>
        <v>2.1199822057557757E-2</v>
      </c>
      <c r="T267" s="86">
        <f t="shared" si="10"/>
        <v>0.28520167561814513</v>
      </c>
      <c r="U267" s="8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167.02040911111109</v>
      </c>
      <c r="H268" s="81" cm="1">
        <f t="array" ref="H268">IF(H509="","",
H509*LOOKUP($F268,_xlfn._xlws.FILTER($F$454:$F$463,H$454:H$463&lt;&gt;""),_xlfn._xlws.FILTER(H$454:H$463,H$454:H$463&lt;&gt;"")))</f>
        <v>158.18427224078528</v>
      </c>
      <c r="I268" s="81" cm="1">
        <f t="array" ref="I268">IF(I509="","",
I509*LOOKUP($F268,_xlfn._xlws.FILTER($F$454:$F$463,I$454:I$463&lt;&gt;""),_xlfn._xlws.FILTER(I$454:I$463,I$454:I$463&lt;&gt;"")))</f>
        <v>123.11121694750705</v>
      </c>
      <c r="J268" s="88">
        <f t="shared" si="11"/>
        <v>2.76</v>
      </c>
      <c r="K268" s="89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>399.20978478703148</v>
      </c>
      <c r="L268" s="84">
        <f t="shared" si="12"/>
        <v>165.64055439435214</v>
      </c>
      <c r="M268" s="77">
        <f t="shared" si="5"/>
        <v>6.0303639677683485E-4</v>
      </c>
      <c r="N268" s="12"/>
      <c r="O268" s="24">
        <v>46082</v>
      </c>
      <c r="P268" s="85">
        <f t="shared" si="6"/>
        <v>0.55708862759823741</v>
      </c>
      <c r="Q268" s="85">
        <f t="shared" si="7"/>
        <v>6.6146158644743852E-2</v>
      </c>
      <c r="R268" s="85">
        <f t="shared" si="8"/>
        <v>6.8889689679716551E-2</v>
      </c>
      <c r="S268" s="85">
        <f t="shared" si="9"/>
        <v>2.0959227804455614E-2</v>
      </c>
      <c r="T268" s="86">
        <f t="shared" si="10"/>
        <v>0.28691629627284665</v>
      </c>
      <c r="U268" s="87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1" cm="1">
        <f t="array" ref="G269">IF(G510="","",
G510*LOOKUP($F269,_xlfn._xlws.FILTER($F$454:$F$463,G$454:G$463&lt;&gt;""),_xlfn._xlws.FILTER(G$454:G$463,G$454:G$463&lt;&gt;"")))</f>
        <v>168.05860901234567</v>
      </c>
      <c r="H269" s="81" cm="1">
        <f t="array" ref="H269">IF(H510="","",
H510*LOOKUP($F269,_xlfn._xlws.FILTER($F$454:$F$463,H$454:H$463&lt;&gt;""),_xlfn._xlws.FILTER(H$454:H$463,H$454:H$463&lt;&gt;"")))</f>
        <v>159.78947785681257</v>
      </c>
      <c r="I269" s="81" cm="1">
        <f t="array" ref="I269">IF(I510="","",
I510*LOOKUP($F269,_xlfn._xlws.FILTER($F$454:$F$463,I$454:I$463&lt;&gt;""),_xlfn._xlws.FILTER(I$454:I$463,I$454:I$463&lt;&gt;"")))</f>
        <v>123.66131175066837</v>
      </c>
      <c r="J269" s="88">
        <f t="shared" si="11"/>
        <v>2.67</v>
      </c>
      <c r="K269" s="89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>410.48274549401481</v>
      </c>
      <c r="L269" s="84">
        <f t="shared" si="12"/>
        <v>167.60512731751442</v>
      </c>
      <c r="M269" s="77">
        <f t="shared" si="5"/>
        <v>1.1860458511175231E-2</v>
      </c>
      <c r="N269" s="12"/>
      <c r="O269" s="24">
        <v>46113</v>
      </c>
      <c r="P269" s="85">
        <f t="shared" si="6"/>
        <v>0.55398102500717838</v>
      </c>
      <c r="Q269" s="85">
        <f t="shared" si="7"/>
        <v>6.6034193816618278E-2</v>
      </c>
      <c r="R269" s="85">
        <f t="shared" si="8"/>
        <v>6.838641355411354E-2</v>
      </c>
      <c r="S269" s="85">
        <f t="shared" si="9"/>
        <v>2.0038113509948576E-2</v>
      </c>
      <c r="T269" s="86">
        <f t="shared" si="10"/>
        <v>0.29156025411214098</v>
      </c>
      <c r="U269" s="87">
        <f t="shared" si="13"/>
        <v>0.99999999999999978</v>
      </c>
      <c r="V269" s="12"/>
      <c r="W269" s="12"/>
    </row>
    <row r="270" spans="5:23" ht="13.5" customHeight="1">
      <c r="E270" s="12"/>
      <c r="F270" s="24">
        <v>46143</v>
      </c>
      <c r="G270" s="81" cm="1">
        <f t="array" ref="G270">IF(G511="","",
G511*LOOKUP($F270,_xlfn._xlws.FILTER($F$454:$F$463,G$454:G$463&lt;&gt;""),_xlfn._xlws.FILTER(G$454:G$463,G$454:G$463&lt;&gt;"")))</f>
        <v>168.05860901234567</v>
      </c>
      <c r="H270" s="81" cm="1">
        <f t="array" ref="H270">IF(H511="","",
H511*LOOKUP($F270,_xlfn._xlws.FILTER($F$454:$F$463,H$454:H$463&lt;&gt;""),_xlfn._xlws.FILTER(H$454:H$463,H$454:H$463&lt;&gt;"")))</f>
        <v>159.7259053571679</v>
      </c>
      <c r="I270" s="81" cm="1">
        <f t="array" ref="I270">IF(I511="","",
I511*LOOKUP($F270,_xlfn._xlws.FILTER($F$454:$F$463,I$454:I$463&lt;&gt;""),_xlfn._xlws.FILTER(I$454:I$463,I$454:I$463&lt;&gt;"")))</f>
        <v>125.64165304204919</v>
      </c>
      <c r="J270" s="88">
        <f t="shared" si="11"/>
        <v>3.11</v>
      </c>
      <c r="K270" s="89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>457.81442283370711</v>
      </c>
      <c r="L270" s="84">
        <f t="shared" si="12"/>
        <v>173.97246041553325</v>
      </c>
      <c r="M270" s="77">
        <f t="shared" si="5"/>
        <v>3.7990085386567118E-2</v>
      </c>
      <c r="N270" s="12"/>
      <c r="O270" s="24">
        <v>46143</v>
      </c>
      <c r="P270" s="85">
        <f t="shared" si="6"/>
        <v>0.5337055072167336</v>
      </c>
      <c r="Q270" s="85">
        <f t="shared" si="7"/>
        <v>6.3592054429192052E-2</v>
      </c>
      <c r="R270" s="85">
        <f t="shared" si="8"/>
        <v>6.6938567738999324E-2</v>
      </c>
      <c r="S270" s="85">
        <f t="shared" si="9"/>
        <v>2.2486028398925322E-2</v>
      </c>
      <c r="T270" s="86">
        <f t="shared" si="10"/>
        <v>0.31327784221614957</v>
      </c>
      <c r="U270" s="87">
        <f t="shared" si="13"/>
        <v>0.99999999999999978</v>
      </c>
      <c r="V270" s="12"/>
      <c r="W270" s="12"/>
    </row>
    <row r="271" spans="5:23" ht="13.5" customHeight="1">
      <c r="E271" s="12"/>
      <c r="F271" s="24">
        <v>46174</v>
      </c>
      <c r="G271" s="81" cm="1">
        <f t="array" ref="G271">IF(G512="","",
G512*LOOKUP($F271,_xlfn._xlws.FILTER($F$454:$F$463,G$454:G$463&lt;&gt;""),_xlfn._xlws.FILTER(G$454:G$463,G$454:G$463&lt;&gt;"")))</f>
        <v>168.05860901234567</v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8" t="str">
        <f t="shared" si="11"/>
        <v/>
      </c>
      <c r="K271" s="89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6" t="str">
        <f t="shared" si="10"/>
        <v/>
      </c>
      <c r="U271" s="87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8" t="str">
        <f t="shared" si="11"/>
        <v/>
      </c>
      <c r="K272" s="89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6" t="str">
        <f t="shared" si="10"/>
        <v/>
      </c>
      <c r="U272" s="8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8" t="str">
        <f t="shared" si="11"/>
        <v/>
      </c>
      <c r="K273" s="89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6" t="str">
        <f t="shared" si="10"/>
        <v/>
      </c>
      <c r="U273" s="8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8" t="str">
        <f t="shared" si="11"/>
        <v/>
      </c>
      <c r="K274" s="89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6" t="str">
        <f t="shared" si="10"/>
        <v/>
      </c>
      <c r="U274" s="8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8" t="str">
        <f t="shared" si="11"/>
        <v/>
      </c>
      <c r="K275" s="89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6" t="str">
        <f t="shared" si="10"/>
        <v/>
      </c>
      <c r="U275" s="8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8" t="str">
        <f t="shared" si="11"/>
        <v/>
      </c>
      <c r="K276" s="89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6" t="str">
        <f t="shared" si="10"/>
        <v/>
      </c>
      <c r="U276" s="8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8" t="str">
        <f t="shared" si="11"/>
        <v/>
      </c>
      <c r="K277" s="89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6" t="str">
        <f t="shared" si="10"/>
        <v/>
      </c>
      <c r="U277" s="8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8" t="str">
        <f t="shared" si="11"/>
        <v/>
      </c>
      <c r="K278" s="89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6" t="str">
        <f t="shared" si="10"/>
        <v/>
      </c>
      <c r="U278" s="8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8" t="str">
        <f t="shared" si="11"/>
        <v/>
      </c>
      <c r="K279" s="89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6" t="str">
        <f t="shared" si="10"/>
        <v/>
      </c>
      <c r="U279" s="8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8" t="str">
        <f t="shared" si="11"/>
        <v/>
      </c>
      <c r="K280" s="89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6" t="str">
        <f t="shared" si="10"/>
        <v/>
      </c>
      <c r="U280" s="8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8" t="str">
        <f t="shared" si="11"/>
        <v/>
      </c>
      <c r="K281" s="89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6" t="str">
        <f t="shared" si="10"/>
        <v/>
      </c>
      <c r="U281" s="8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8" t="str">
        <f t="shared" si="11"/>
        <v/>
      </c>
      <c r="K282" s="89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6" t="str">
        <f t="shared" si="10"/>
        <v/>
      </c>
      <c r="U282" s="8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8" t="str">
        <f t="shared" si="11"/>
        <v/>
      </c>
      <c r="K283" s="89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6" t="str">
        <f t="shared" si="10"/>
        <v/>
      </c>
      <c r="U283" s="8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8" t="str">
        <f t="shared" si="11"/>
        <v/>
      </c>
      <c r="K284" s="89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6" t="str">
        <f t="shared" si="10"/>
        <v/>
      </c>
      <c r="U284" s="8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8" t="str">
        <f t="shared" si="11"/>
        <v/>
      </c>
      <c r="K285" s="89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6" t="str">
        <f t="shared" si="10"/>
        <v/>
      </c>
      <c r="U285" s="8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8" t="str">
        <f t="shared" si="11"/>
        <v/>
      </c>
      <c r="K286" s="89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6" t="str">
        <f t="shared" si="10"/>
        <v/>
      </c>
      <c r="U286" s="8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8" t="str">
        <f t="shared" si="11"/>
        <v/>
      </c>
      <c r="K287" s="89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6" t="str">
        <f t="shared" si="10"/>
        <v/>
      </c>
      <c r="U287" s="8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8" t="str">
        <f t="shared" si="11"/>
        <v/>
      </c>
      <c r="K288" s="89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6" t="str">
        <f t="shared" si="10"/>
        <v/>
      </c>
      <c r="U288" s="8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8" t="str">
        <f t="shared" si="11"/>
        <v/>
      </c>
      <c r="K289" s="89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6" t="str">
        <f t="shared" si="10"/>
        <v/>
      </c>
      <c r="U289" s="8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8" t="str">
        <f t="shared" si="11"/>
        <v/>
      </c>
      <c r="K290" s="89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6" t="str">
        <f t="shared" si="10"/>
        <v/>
      </c>
      <c r="U290" s="8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8" t="str">
        <f t="shared" si="11"/>
        <v/>
      </c>
      <c r="K291" s="89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6" t="str">
        <f t="shared" si="10"/>
        <v/>
      </c>
      <c r="U291" s="8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8" t="str">
        <f t="shared" si="11"/>
        <v/>
      </c>
      <c r="K292" s="89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6" t="str">
        <f t="shared" si="10"/>
        <v/>
      </c>
      <c r="U292" s="8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8" t="str">
        <f t="shared" si="11"/>
        <v/>
      </c>
      <c r="K293" s="89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6" t="str">
        <f t="shared" si="10"/>
        <v/>
      </c>
      <c r="U293" s="8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8" t="str">
        <f t="shared" si="11"/>
        <v/>
      </c>
      <c r="K294" s="89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6" t="str">
        <f t="shared" si="10"/>
        <v/>
      </c>
      <c r="U294" s="8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8" t="str">
        <f t="shared" si="11"/>
        <v/>
      </c>
      <c r="K295" s="89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6" t="str">
        <f t="shared" si="10"/>
        <v/>
      </c>
      <c r="U295" s="8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8" t="str">
        <f t="shared" si="11"/>
        <v/>
      </c>
      <c r="K296" s="89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6" t="str">
        <f t="shared" si="10"/>
        <v/>
      </c>
      <c r="U296" s="8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8" t="str">
        <f t="shared" si="11"/>
        <v/>
      </c>
      <c r="K297" s="89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6" t="str">
        <f t="shared" si="10"/>
        <v/>
      </c>
      <c r="U297" s="8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8" t="str">
        <f t="shared" si="11"/>
        <v/>
      </c>
      <c r="K298" s="89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6" t="str">
        <f t="shared" si="10"/>
        <v/>
      </c>
      <c r="U298" s="8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8" t="str">
        <f t="shared" si="11"/>
        <v/>
      </c>
      <c r="K299" s="89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6" t="str">
        <f t="shared" si="10"/>
        <v/>
      </c>
      <c r="U299" s="8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8" t="str">
        <f t="shared" si="11"/>
        <v/>
      </c>
      <c r="K300" s="89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6" t="str">
        <f t="shared" si="10"/>
        <v/>
      </c>
      <c r="U300" s="8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8" t="str">
        <f t="shared" si="11"/>
        <v/>
      </c>
      <c r="K301" s="89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6" t="str">
        <f t="shared" si="10"/>
        <v/>
      </c>
      <c r="U301" s="8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8" t="str">
        <f t="shared" si="11"/>
        <v/>
      </c>
      <c r="K302" s="89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6" t="str">
        <f t="shared" si="10"/>
        <v/>
      </c>
      <c r="U302" s="8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8" t="str">
        <f t="shared" si="11"/>
        <v/>
      </c>
      <c r="K303" s="89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6" t="str">
        <f t="shared" si="10"/>
        <v/>
      </c>
      <c r="U303" s="8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8" t="str">
        <f t="shared" si="11"/>
        <v/>
      </c>
      <c r="K304" s="89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6" t="str">
        <f t="shared" si="10"/>
        <v/>
      </c>
      <c r="U304" s="8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8" t="str">
        <f t="shared" si="11"/>
        <v/>
      </c>
      <c r="K305" s="89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6" t="str">
        <f t="shared" si="10"/>
        <v/>
      </c>
      <c r="U305" s="8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8" t="str">
        <f t="shared" si="11"/>
        <v/>
      </c>
      <c r="K306" s="89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6" t="str">
        <f t="shared" ref="T306:T369" si="19">IFERROR((K306*U$480)/$L306*($L$171/U$481),"")</f>
        <v/>
      </c>
      <c r="U306" s="8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8" t="str">
        <f t="shared" ref="J307:J370" si="20">IF(J548="","",J548)</f>
        <v/>
      </c>
      <c r="K307" s="89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6" t="str">
        <f t="shared" si="19"/>
        <v/>
      </c>
      <c r="U307" s="8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8" t="str">
        <f t="shared" si="20"/>
        <v/>
      </c>
      <c r="K308" s="89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6" t="str">
        <f t="shared" si="19"/>
        <v/>
      </c>
      <c r="U308" s="8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8" t="str">
        <f t="shared" si="20"/>
        <v/>
      </c>
      <c r="K309" s="89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6" t="str">
        <f t="shared" si="19"/>
        <v/>
      </c>
      <c r="U309" s="8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8" t="str">
        <f t="shared" si="20"/>
        <v/>
      </c>
      <c r="K310" s="89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6" t="str">
        <f t="shared" si="19"/>
        <v/>
      </c>
      <c r="U310" s="8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8" t="str">
        <f t="shared" si="20"/>
        <v/>
      </c>
      <c r="K311" s="89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6" t="str">
        <f t="shared" si="19"/>
        <v/>
      </c>
      <c r="U311" s="8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8" t="str">
        <f t="shared" si="20"/>
        <v/>
      </c>
      <c r="K312" s="89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6" t="str">
        <f t="shared" si="19"/>
        <v/>
      </c>
      <c r="U312" s="8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8" t="str">
        <f t="shared" si="20"/>
        <v/>
      </c>
      <c r="K313" s="89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6" t="str">
        <f t="shared" si="19"/>
        <v/>
      </c>
      <c r="U313" s="8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8" t="str">
        <f t="shared" si="20"/>
        <v/>
      </c>
      <c r="K314" s="89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6" t="str">
        <f t="shared" si="19"/>
        <v/>
      </c>
      <c r="U314" s="8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8" t="str">
        <f t="shared" si="20"/>
        <v/>
      </c>
      <c r="K315" s="89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6" t="str">
        <f t="shared" si="19"/>
        <v/>
      </c>
      <c r="U315" s="8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8" t="str">
        <f t="shared" si="20"/>
        <v/>
      </c>
      <c r="K316" s="89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6" t="str">
        <f t="shared" si="19"/>
        <v/>
      </c>
      <c r="U316" s="8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8" t="str">
        <f t="shared" si="20"/>
        <v/>
      </c>
      <c r="K317" s="89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6" t="str">
        <f t="shared" si="19"/>
        <v/>
      </c>
      <c r="U317" s="8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8" t="str">
        <f t="shared" si="20"/>
        <v/>
      </c>
      <c r="K318" s="89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6" t="str">
        <f t="shared" si="19"/>
        <v/>
      </c>
      <c r="U318" s="8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8" t="str">
        <f t="shared" si="20"/>
        <v/>
      </c>
      <c r="K319" s="89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6" t="str">
        <f t="shared" si="19"/>
        <v/>
      </c>
      <c r="U319" s="8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8" t="str">
        <f t="shared" si="20"/>
        <v/>
      </c>
      <c r="K320" s="89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6" t="str">
        <f t="shared" si="19"/>
        <v/>
      </c>
      <c r="U320" s="8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8" t="str">
        <f t="shared" si="20"/>
        <v/>
      </c>
      <c r="K321" s="89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6" t="str">
        <f t="shared" si="19"/>
        <v/>
      </c>
      <c r="U321" s="8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8" t="str">
        <f t="shared" si="20"/>
        <v/>
      </c>
      <c r="K322" s="89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6" t="str">
        <f t="shared" si="19"/>
        <v/>
      </c>
      <c r="U322" s="8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8" t="str">
        <f t="shared" si="20"/>
        <v/>
      </c>
      <c r="K323" s="89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6" t="str">
        <f t="shared" si="19"/>
        <v/>
      </c>
      <c r="U323" s="8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8" t="str">
        <f t="shared" si="20"/>
        <v/>
      </c>
      <c r="K324" s="89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6" t="str">
        <f t="shared" si="19"/>
        <v/>
      </c>
      <c r="U324" s="8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8" t="str">
        <f t="shared" si="20"/>
        <v/>
      </c>
      <c r="K325" s="89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6" t="str">
        <f t="shared" si="19"/>
        <v/>
      </c>
      <c r="U325" s="8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8" t="str">
        <f t="shared" si="20"/>
        <v/>
      </c>
      <c r="K326" s="89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6" t="str">
        <f t="shared" si="19"/>
        <v/>
      </c>
      <c r="U326" s="8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8" t="str">
        <f t="shared" si="20"/>
        <v/>
      </c>
      <c r="K327" s="89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6" t="str">
        <f t="shared" si="19"/>
        <v/>
      </c>
      <c r="U327" s="8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8" t="str">
        <f t="shared" si="20"/>
        <v/>
      </c>
      <c r="K328" s="89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6" t="str">
        <f t="shared" si="19"/>
        <v/>
      </c>
      <c r="U328" s="8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8" t="str">
        <f t="shared" si="20"/>
        <v/>
      </c>
      <c r="K329" s="89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6" t="str">
        <f t="shared" si="19"/>
        <v/>
      </c>
      <c r="U329" s="8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8" t="str">
        <f t="shared" si="20"/>
        <v/>
      </c>
      <c r="K330" s="89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6" t="str">
        <f t="shared" si="19"/>
        <v/>
      </c>
      <c r="U330" s="8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8" t="str">
        <f t="shared" si="20"/>
        <v/>
      </c>
      <c r="K331" s="89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6" t="str">
        <f t="shared" si="19"/>
        <v/>
      </c>
      <c r="U331" s="8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8" t="str">
        <f t="shared" si="20"/>
        <v/>
      </c>
      <c r="K332" s="89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6" t="str">
        <f t="shared" si="19"/>
        <v/>
      </c>
      <c r="U332" s="8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8" t="str">
        <f t="shared" si="20"/>
        <v/>
      </c>
      <c r="K333" s="89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6" t="str">
        <f t="shared" si="19"/>
        <v/>
      </c>
      <c r="U333" s="8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8" t="str">
        <f t="shared" si="20"/>
        <v/>
      </c>
      <c r="K334" s="89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6" t="str">
        <f t="shared" si="19"/>
        <v/>
      </c>
      <c r="U334" s="8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8" t="str">
        <f t="shared" si="20"/>
        <v/>
      </c>
      <c r="K335" s="89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6" t="str">
        <f t="shared" si="19"/>
        <v/>
      </c>
      <c r="U335" s="8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8" t="str">
        <f t="shared" si="20"/>
        <v/>
      </c>
      <c r="K336" s="89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6" t="str">
        <f t="shared" si="19"/>
        <v/>
      </c>
      <c r="U336" s="8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8" t="str">
        <f t="shared" si="20"/>
        <v/>
      </c>
      <c r="K337" s="89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6" t="str">
        <f t="shared" si="19"/>
        <v/>
      </c>
      <c r="U337" s="8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8" t="str">
        <f t="shared" si="20"/>
        <v/>
      </c>
      <c r="K338" s="89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6" t="str">
        <f t="shared" si="19"/>
        <v/>
      </c>
      <c r="U338" s="8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8" t="str">
        <f t="shared" si="20"/>
        <v/>
      </c>
      <c r="K339" s="89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6" t="str">
        <f t="shared" si="19"/>
        <v/>
      </c>
      <c r="U339" s="8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8" t="str">
        <f t="shared" si="20"/>
        <v/>
      </c>
      <c r="K340" s="89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6" t="str">
        <f t="shared" si="19"/>
        <v/>
      </c>
      <c r="U340" s="8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8" t="str">
        <f t="shared" si="20"/>
        <v/>
      </c>
      <c r="K341" s="89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6" t="str">
        <f t="shared" si="19"/>
        <v/>
      </c>
      <c r="U341" s="8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8" t="str">
        <f t="shared" si="20"/>
        <v/>
      </c>
      <c r="K342" s="89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6" t="str">
        <f t="shared" si="19"/>
        <v/>
      </c>
      <c r="U342" s="8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8" t="str">
        <f t="shared" si="20"/>
        <v/>
      </c>
      <c r="K343" s="89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6" t="str">
        <f t="shared" si="19"/>
        <v/>
      </c>
      <c r="U343" s="8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8" t="str">
        <f t="shared" si="20"/>
        <v/>
      </c>
      <c r="K344" s="89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6" t="str">
        <f t="shared" si="19"/>
        <v/>
      </c>
      <c r="U344" s="8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8" t="str">
        <f t="shared" si="20"/>
        <v/>
      </c>
      <c r="K345" s="89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6" t="str">
        <f t="shared" si="19"/>
        <v/>
      </c>
      <c r="U345" s="8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8" t="str">
        <f t="shared" si="20"/>
        <v/>
      </c>
      <c r="K346" s="89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6" t="str">
        <f t="shared" si="19"/>
        <v/>
      </c>
      <c r="U346" s="8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8" t="str">
        <f t="shared" si="20"/>
        <v/>
      </c>
      <c r="K347" s="89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6" t="str">
        <f t="shared" si="19"/>
        <v/>
      </c>
      <c r="U347" s="8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8" t="str">
        <f t="shared" si="20"/>
        <v/>
      </c>
      <c r="K348" s="89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6" t="str">
        <f t="shared" si="19"/>
        <v/>
      </c>
      <c r="U348" s="8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8" t="str">
        <f t="shared" si="20"/>
        <v/>
      </c>
      <c r="K349" s="89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6" t="str">
        <f t="shared" si="19"/>
        <v/>
      </c>
      <c r="U349" s="8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8" t="str">
        <f t="shared" si="20"/>
        <v/>
      </c>
      <c r="K350" s="89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6" t="str">
        <f t="shared" si="19"/>
        <v/>
      </c>
      <c r="U350" s="8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8" t="str">
        <f t="shared" si="20"/>
        <v/>
      </c>
      <c r="K351" s="89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6" t="str">
        <f t="shared" si="19"/>
        <v/>
      </c>
      <c r="U351" s="8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8" t="str">
        <f t="shared" si="20"/>
        <v/>
      </c>
      <c r="K352" s="89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6" t="str">
        <f t="shared" si="19"/>
        <v/>
      </c>
      <c r="U352" s="8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8" t="str">
        <f t="shared" si="20"/>
        <v/>
      </c>
      <c r="K353" s="89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6" t="str">
        <f t="shared" si="19"/>
        <v/>
      </c>
      <c r="U353" s="8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8" t="str">
        <f t="shared" si="20"/>
        <v/>
      </c>
      <c r="K354" s="89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6" t="str">
        <f t="shared" si="19"/>
        <v/>
      </c>
      <c r="U354" s="8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8" t="str">
        <f t="shared" si="20"/>
        <v/>
      </c>
      <c r="K355" s="89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6" t="str">
        <f t="shared" si="19"/>
        <v/>
      </c>
      <c r="U355" s="8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8" t="str">
        <f t="shared" si="20"/>
        <v/>
      </c>
      <c r="K356" s="89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6" t="str">
        <f t="shared" si="19"/>
        <v/>
      </c>
      <c r="U356" s="8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8" t="str">
        <f t="shared" si="20"/>
        <v/>
      </c>
      <c r="K357" s="89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6" t="str">
        <f t="shared" si="19"/>
        <v/>
      </c>
      <c r="U357" s="8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8" t="str">
        <f t="shared" si="20"/>
        <v/>
      </c>
      <c r="K358" s="89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6" t="str">
        <f t="shared" si="19"/>
        <v/>
      </c>
      <c r="U358" s="8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8" t="str">
        <f t="shared" si="20"/>
        <v/>
      </c>
      <c r="K359" s="89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6" t="str">
        <f t="shared" si="19"/>
        <v/>
      </c>
      <c r="U359" s="8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8" t="str">
        <f t="shared" si="20"/>
        <v/>
      </c>
      <c r="K360" s="89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6" t="str">
        <f t="shared" si="19"/>
        <v/>
      </c>
      <c r="U360" s="8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8" t="str">
        <f t="shared" si="20"/>
        <v/>
      </c>
      <c r="K361" s="89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6" t="str">
        <f t="shared" si="19"/>
        <v/>
      </c>
      <c r="U361" s="8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8" t="str">
        <f t="shared" si="20"/>
        <v/>
      </c>
      <c r="K362" s="89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6" t="str">
        <f t="shared" si="19"/>
        <v/>
      </c>
      <c r="U362" s="8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8" t="str">
        <f t="shared" si="20"/>
        <v/>
      </c>
      <c r="K363" s="89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6" t="str">
        <f t="shared" si="19"/>
        <v/>
      </c>
      <c r="U363" s="8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8" t="str">
        <f t="shared" si="20"/>
        <v/>
      </c>
      <c r="K364" s="89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6" t="str">
        <f t="shared" si="19"/>
        <v/>
      </c>
      <c r="U364" s="8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8" t="str">
        <f t="shared" si="20"/>
        <v/>
      </c>
      <c r="K365" s="89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6" t="str">
        <f t="shared" si="19"/>
        <v/>
      </c>
      <c r="U365" s="8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8" t="str">
        <f t="shared" si="20"/>
        <v/>
      </c>
      <c r="K366" s="89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6" t="str">
        <f t="shared" si="19"/>
        <v/>
      </c>
      <c r="U366" s="8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8" t="str">
        <f t="shared" si="20"/>
        <v/>
      </c>
      <c r="K367" s="89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6" t="str">
        <f t="shared" si="19"/>
        <v/>
      </c>
      <c r="U367" s="8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8" t="str">
        <f t="shared" si="20"/>
        <v/>
      </c>
      <c r="K368" s="89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6" t="str">
        <f t="shared" si="19"/>
        <v/>
      </c>
      <c r="U368" s="8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8" t="str">
        <f t="shared" si="20"/>
        <v/>
      </c>
      <c r="K369" s="89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6" t="str">
        <f t="shared" si="19"/>
        <v/>
      </c>
      <c r="U369" s="8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8" t="str">
        <f t="shared" si="20"/>
        <v/>
      </c>
      <c r="K370" s="89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6" t="str">
        <f t="shared" ref="T370:T433" si="28">IFERROR((K370*U$480)/$L370*($L$171/U$481),"")</f>
        <v/>
      </c>
      <c r="U370" s="8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8" t="str">
        <f t="shared" ref="J371:J434" si="29">IF(J612="","",J612)</f>
        <v/>
      </c>
      <c r="K371" s="89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6" t="str">
        <f t="shared" si="28"/>
        <v/>
      </c>
      <c r="U371" s="8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8" t="str">
        <f t="shared" si="29"/>
        <v/>
      </c>
      <c r="K372" s="89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6" t="str">
        <f t="shared" si="28"/>
        <v/>
      </c>
      <c r="U372" s="8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8" t="str">
        <f t="shared" si="29"/>
        <v/>
      </c>
      <c r="K373" s="89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6" t="str">
        <f t="shared" si="28"/>
        <v/>
      </c>
      <c r="U373" s="8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8" t="str">
        <f t="shared" si="29"/>
        <v/>
      </c>
      <c r="K374" s="89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6" t="str">
        <f t="shared" si="28"/>
        <v/>
      </c>
      <c r="U374" s="8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8" t="str">
        <f t="shared" si="29"/>
        <v/>
      </c>
      <c r="K375" s="89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6" t="str">
        <f t="shared" si="28"/>
        <v/>
      </c>
      <c r="U375" s="8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8" t="str">
        <f t="shared" si="29"/>
        <v/>
      </c>
      <c r="K376" s="89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6" t="str">
        <f t="shared" si="28"/>
        <v/>
      </c>
      <c r="U376" s="8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8" t="str">
        <f t="shared" si="29"/>
        <v/>
      </c>
      <c r="K377" s="89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6" t="str">
        <f t="shared" si="28"/>
        <v/>
      </c>
      <c r="U377" s="8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8" t="str">
        <f t="shared" si="29"/>
        <v/>
      </c>
      <c r="K378" s="89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6" t="str">
        <f t="shared" si="28"/>
        <v/>
      </c>
      <c r="U378" s="8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8" t="str">
        <f t="shared" si="29"/>
        <v/>
      </c>
      <c r="K379" s="89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6" t="str">
        <f t="shared" si="28"/>
        <v/>
      </c>
      <c r="U379" s="8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8" t="str">
        <f t="shared" si="29"/>
        <v/>
      </c>
      <c r="K380" s="89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6" t="str">
        <f t="shared" si="28"/>
        <v/>
      </c>
      <c r="U380" s="8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8" t="str">
        <f t="shared" si="29"/>
        <v/>
      </c>
      <c r="K381" s="89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6" t="str">
        <f t="shared" si="28"/>
        <v/>
      </c>
      <c r="U381" s="8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8" t="str">
        <f t="shared" si="29"/>
        <v/>
      </c>
      <c r="K382" s="89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6" t="str">
        <f t="shared" si="28"/>
        <v/>
      </c>
      <c r="U382" s="8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8" t="str">
        <f t="shared" si="29"/>
        <v/>
      </c>
      <c r="K383" s="89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6" t="str">
        <f t="shared" si="28"/>
        <v/>
      </c>
      <c r="U383" s="8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8" t="str">
        <f t="shared" si="29"/>
        <v/>
      </c>
      <c r="K384" s="89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6" t="str">
        <f t="shared" si="28"/>
        <v/>
      </c>
      <c r="U384" s="8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8" t="str">
        <f t="shared" si="29"/>
        <v/>
      </c>
      <c r="K385" s="89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6" t="str">
        <f t="shared" si="28"/>
        <v/>
      </c>
      <c r="U385" s="8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8" t="str">
        <f t="shared" si="29"/>
        <v/>
      </c>
      <c r="K386" s="89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6" t="str">
        <f t="shared" si="28"/>
        <v/>
      </c>
      <c r="U386" s="8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8" t="str">
        <f t="shared" si="29"/>
        <v/>
      </c>
      <c r="K387" s="89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6" t="str">
        <f t="shared" si="28"/>
        <v/>
      </c>
      <c r="U387" s="8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8" t="str">
        <f t="shared" si="29"/>
        <v/>
      </c>
      <c r="K388" s="89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6" t="str">
        <f t="shared" si="28"/>
        <v/>
      </c>
      <c r="U388" s="8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8" t="str">
        <f t="shared" si="29"/>
        <v/>
      </c>
      <c r="K389" s="89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6" t="str">
        <f t="shared" si="28"/>
        <v/>
      </c>
      <c r="U389" s="8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8" t="str">
        <f t="shared" si="29"/>
        <v/>
      </c>
      <c r="K390" s="89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6" t="str">
        <f t="shared" si="28"/>
        <v/>
      </c>
      <c r="U390" s="8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8" t="str">
        <f t="shared" si="29"/>
        <v/>
      </c>
      <c r="K391" s="89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6" t="str">
        <f t="shared" si="28"/>
        <v/>
      </c>
      <c r="U391" s="8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8" t="str">
        <f t="shared" si="29"/>
        <v/>
      </c>
      <c r="K392" s="89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6" t="str">
        <f t="shared" si="28"/>
        <v/>
      </c>
      <c r="U392" s="8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8" t="str">
        <f t="shared" si="29"/>
        <v/>
      </c>
      <c r="K393" s="89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6" t="str">
        <f t="shared" si="28"/>
        <v/>
      </c>
      <c r="U393" s="8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8" t="str">
        <f t="shared" si="29"/>
        <v/>
      </c>
      <c r="K394" s="89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6" t="str">
        <f t="shared" si="28"/>
        <v/>
      </c>
      <c r="U394" s="8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8" t="str">
        <f t="shared" si="29"/>
        <v/>
      </c>
      <c r="K395" s="89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6" t="str">
        <f t="shared" si="28"/>
        <v/>
      </c>
      <c r="U395" s="8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8" t="str">
        <f t="shared" si="29"/>
        <v/>
      </c>
      <c r="K396" s="89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6" t="str">
        <f t="shared" si="28"/>
        <v/>
      </c>
      <c r="U396" s="8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8" t="str">
        <f t="shared" si="29"/>
        <v/>
      </c>
      <c r="K397" s="89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6" t="str">
        <f t="shared" si="28"/>
        <v/>
      </c>
      <c r="U397" s="8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8" t="str">
        <f t="shared" si="29"/>
        <v/>
      </c>
      <c r="K398" s="89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6" t="str">
        <f t="shared" si="28"/>
        <v/>
      </c>
      <c r="U398" s="8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8" t="str">
        <f t="shared" si="29"/>
        <v/>
      </c>
      <c r="K399" s="89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6" t="str">
        <f t="shared" si="28"/>
        <v/>
      </c>
      <c r="U399" s="8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8" t="str">
        <f t="shared" si="29"/>
        <v/>
      </c>
      <c r="K400" s="89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6" t="str">
        <f t="shared" si="28"/>
        <v/>
      </c>
      <c r="U400" s="8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8" t="str">
        <f t="shared" si="29"/>
        <v/>
      </c>
      <c r="K401" s="89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6" t="str">
        <f t="shared" si="28"/>
        <v/>
      </c>
      <c r="U401" s="8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8" t="str">
        <f t="shared" si="29"/>
        <v/>
      </c>
      <c r="K402" s="89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6" t="str">
        <f t="shared" si="28"/>
        <v/>
      </c>
      <c r="U402" s="8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8" t="str">
        <f t="shared" si="29"/>
        <v/>
      </c>
      <c r="K403" s="89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6" t="str">
        <f t="shared" si="28"/>
        <v/>
      </c>
      <c r="U403" s="8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8" t="str">
        <f t="shared" si="29"/>
        <v/>
      </c>
      <c r="K404" s="89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6" t="str">
        <f t="shared" si="28"/>
        <v/>
      </c>
      <c r="U404" s="8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8" t="str">
        <f t="shared" si="29"/>
        <v/>
      </c>
      <c r="K405" s="89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6" t="str">
        <f t="shared" si="28"/>
        <v/>
      </c>
      <c r="U405" s="8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8" t="str">
        <f t="shared" si="29"/>
        <v/>
      </c>
      <c r="K406" s="89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6" t="str">
        <f t="shared" si="28"/>
        <v/>
      </c>
      <c r="U406" s="8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8" t="str">
        <f t="shared" si="29"/>
        <v/>
      </c>
      <c r="K407" s="89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6" t="str">
        <f t="shared" si="28"/>
        <v/>
      </c>
      <c r="U407" s="8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8" t="str">
        <f t="shared" si="29"/>
        <v/>
      </c>
      <c r="K408" s="89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6" t="str">
        <f t="shared" si="28"/>
        <v/>
      </c>
      <c r="U408" s="8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8" t="str">
        <f t="shared" si="29"/>
        <v/>
      </c>
      <c r="K409" s="89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6" t="str">
        <f t="shared" si="28"/>
        <v/>
      </c>
      <c r="U409" s="8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8" t="str">
        <f t="shared" si="29"/>
        <v/>
      </c>
      <c r="K410" s="89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6" t="str">
        <f t="shared" si="28"/>
        <v/>
      </c>
      <c r="U410" s="8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8" t="str">
        <f t="shared" si="29"/>
        <v/>
      </c>
      <c r="K411" s="89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6" t="str">
        <f t="shared" si="28"/>
        <v/>
      </c>
      <c r="U411" s="8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8" t="str">
        <f t="shared" si="29"/>
        <v/>
      </c>
      <c r="K412" s="89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6" t="str">
        <f t="shared" si="28"/>
        <v/>
      </c>
      <c r="U412" s="8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8" t="str">
        <f t="shared" si="29"/>
        <v/>
      </c>
      <c r="K413" s="89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6" t="str">
        <f t="shared" si="28"/>
        <v/>
      </c>
      <c r="U413" s="8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8" t="str">
        <f t="shared" si="29"/>
        <v/>
      </c>
      <c r="K414" s="89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6" t="str">
        <f t="shared" si="28"/>
        <v/>
      </c>
      <c r="U414" s="8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8" t="str">
        <f t="shared" si="29"/>
        <v/>
      </c>
      <c r="K415" s="89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6" t="str">
        <f t="shared" si="28"/>
        <v/>
      </c>
      <c r="U415" s="8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8" t="str">
        <f t="shared" si="29"/>
        <v/>
      </c>
      <c r="K416" s="89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6" t="str">
        <f t="shared" si="28"/>
        <v/>
      </c>
      <c r="U416" s="8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8" t="str">
        <f t="shared" si="29"/>
        <v/>
      </c>
      <c r="K417" s="89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6" t="str">
        <f t="shared" si="28"/>
        <v/>
      </c>
      <c r="U417" s="8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8" t="str">
        <f t="shared" si="29"/>
        <v/>
      </c>
      <c r="K418" s="89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6" t="str">
        <f t="shared" si="28"/>
        <v/>
      </c>
      <c r="U418" s="8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8" t="str">
        <f t="shared" si="29"/>
        <v/>
      </c>
      <c r="K419" s="89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6" t="str">
        <f t="shared" si="28"/>
        <v/>
      </c>
      <c r="U419" s="8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8" t="str">
        <f t="shared" si="29"/>
        <v/>
      </c>
      <c r="K420" s="89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6" t="str">
        <f t="shared" si="28"/>
        <v/>
      </c>
      <c r="U420" s="8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8" t="str">
        <f t="shared" si="29"/>
        <v/>
      </c>
      <c r="K421" s="89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6" t="str">
        <f t="shared" si="28"/>
        <v/>
      </c>
      <c r="U421" s="8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8" t="str">
        <f t="shared" si="29"/>
        <v/>
      </c>
      <c r="K422" s="89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6" t="str">
        <f t="shared" si="28"/>
        <v/>
      </c>
      <c r="U422" s="8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8" t="str">
        <f t="shared" si="29"/>
        <v/>
      </c>
      <c r="K423" s="89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6" t="str">
        <f t="shared" si="28"/>
        <v/>
      </c>
      <c r="U423" s="8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8" t="str">
        <f t="shared" si="29"/>
        <v/>
      </c>
      <c r="K424" s="89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6" t="str">
        <f t="shared" si="28"/>
        <v/>
      </c>
      <c r="U424" s="8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8" t="str">
        <f t="shared" si="29"/>
        <v/>
      </c>
      <c r="K425" s="89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6" t="str">
        <f t="shared" si="28"/>
        <v/>
      </c>
      <c r="U425" s="8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8" t="str">
        <f t="shared" si="29"/>
        <v/>
      </c>
      <c r="K426" s="89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6" t="str">
        <f t="shared" si="28"/>
        <v/>
      </c>
      <c r="U426" s="8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8" t="str">
        <f t="shared" si="29"/>
        <v/>
      </c>
      <c r="K427" s="89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6" t="str">
        <f t="shared" si="28"/>
        <v/>
      </c>
      <c r="U427" s="8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8" t="str">
        <f t="shared" si="29"/>
        <v/>
      </c>
      <c r="K428" s="89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6" t="str">
        <f t="shared" si="28"/>
        <v/>
      </c>
      <c r="U428" s="8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8" t="str">
        <f t="shared" si="29"/>
        <v/>
      </c>
      <c r="K429" s="89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6" t="str">
        <f t="shared" si="28"/>
        <v/>
      </c>
      <c r="U429" s="8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8" t="str">
        <f t="shared" si="29"/>
        <v/>
      </c>
      <c r="K430" s="89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6" t="str">
        <f t="shared" si="28"/>
        <v/>
      </c>
      <c r="U430" s="8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8" t="str">
        <f t="shared" si="29"/>
        <v/>
      </c>
      <c r="K431" s="89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6" t="str">
        <f t="shared" si="28"/>
        <v/>
      </c>
      <c r="U431" s="8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8" t="str">
        <f t="shared" si="29"/>
        <v/>
      </c>
      <c r="K432" s="89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6" t="str">
        <f t="shared" si="28"/>
        <v/>
      </c>
      <c r="U432" s="8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8" t="str">
        <f t="shared" si="29"/>
        <v/>
      </c>
      <c r="K433" s="89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6" t="str">
        <f t="shared" si="28"/>
        <v/>
      </c>
      <c r="U433" s="8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8" t="str">
        <f t="shared" si="29"/>
        <v/>
      </c>
      <c r="K434" s="89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6" t="str">
        <f t="shared" ref="T434:T445" si="37">IFERROR((K434*U$480)/$L434*($L$171/U$481),"")</f>
        <v/>
      </c>
      <c r="U434" s="8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8" t="str">
        <f t="shared" ref="J435:J445" si="38">IF(J676="","",J676)</f>
        <v/>
      </c>
      <c r="K435" s="89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6" t="str">
        <f t="shared" si="37"/>
        <v/>
      </c>
      <c r="U435" s="8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8" t="str">
        <f t="shared" si="38"/>
        <v/>
      </c>
      <c r="K436" s="89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6" t="str">
        <f t="shared" si="37"/>
        <v/>
      </c>
      <c r="U436" s="8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8" t="str">
        <f t="shared" si="38"/>
        <v/>
      </c>
      <c r="K437" s="89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6" t="str">
        <f t="shared" si="37"/>
        <v/>
      </c>
      <c r="U437" s="8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8" t="str">
        <f t="shared" si="38"/>
        <v/>
      </c>
      <c r="K438" s="89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6" t="str">
        <f t="shared" si="37"/>
        <v/>
      </c>
      <c r="U438" s="8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8" t="str">
        <f t="shared" si="38"/>
        <v/>
      </c>
      <c r="K439" s="89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6" t="str">
        <f t="shared" si="37"/>
        <v/>
      </c>
      <c r="U439" s="8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8" t="str">
        <f t="shared" si="38"/>
        <v/>
      </c>
      <c r="K440" s="89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6" t="str">
        <f t="shared" si="37"/>
        <v/>
      </c>
      <c r="U440" s="8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8" t="str">
        <f t="shared" si="38"/>
        <v/>
      </c>
      <c r="K441" s="89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6" t="str">
        <f t="shared" si="37"/>
        <v/>
      </c>
      <c r="U441" s="8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8" t="str">
        <f t="shared" si="38"/>
        <v/>
      </c>
      <c r="K442" s="89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6" t="str">
        <f t="shared" si="37"/>
        <v/>
      </c>
      <c r="U442" s="8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8" t="str">
        <f t="shared" si="38"/>
        <v/>
      </c>
      <c r="K443" s="89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6" t="str">
        <f t="shared" si="37"/>
        <v/>
      </c>
      <c r="U443" s="8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8" t="str">
        <f t="shared" si="38"/>
        <v/>
      </c>
      <c r="K444" s="89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6" t="str">
        <f t="shared" si="37"/>
        <v/>
      </c>
      <c r="U444" s="8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0" t="str" cm="1">
        <f t="array" ref="G445">IF(G686="","",
G686*LOOKUP($F445,_xlfn._xlws.FILTER($F$454:$F$463,G$454:G$463&lt;&gt;""),_xlfn._xlws.FILTER(G$454:G$463,G$454:G$463&lt;&gt;"")))</f>
        <v/>
      </c>
      <c r="H445" s="90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3" t="str">
        <f t="shared" si="39"/>
        <v/>
      </c>
      <c r="M445" s="94" t="str">
        <f t="shared" si="32"/>
        <v/>
      </c>
      <c r="N445" s="12"/>
      <c r="O445" s="35">
        <v>51471</v>
      </c>
      <c r="P445" s="95" t="str">
        <f t="shared" si="33"/>
        <v/>
      </c>
      <c r="Q445" s="95" t="str">
        <f t="shared" si="34"/>
        <v/>
      </c>
      <c r="R445" s="95" t="str">
        <f t="shared" si="35"/>
        <v/>
      </c>
      <c r="S445" s="95" t="str">
        <f t="shared" si="36"/>
        <v/>
      </c>
      <c r="T445" s="96" t="str">
        <f t="shared" si="37"/>
        <v/>
      </c>
      <c r="U445" s="97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8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8" customFormat="1" ht="15">
      <c r="E450" s="12"/>
      <c r="F450" s="39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8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8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8" customFormat="1">
      <c r="E453" s="12"/>
      <c r="F453" s="45" t="s">
        <v>83</v>
      </c>
      <c r="G453" s="99" t="s">
        <v>69</v>
      </c>
      <c r="H453" s="99" t="s">
        <v>10</v>
      </c>
      <c r="I453" s="99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8" customFormat="1">
      <c r="E454" s="12"/>
      <c r="F454" s="100">
        <v>45292</v>
      </c>
      <c r="G454" s="101">
        <v>1.0101</v>
      </c>
      <c r="H454" s="101">
        <v>1.3126252505010021</v>
      </c>
      <c r="I454" s="101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8" customFormat="1">
      <c r="E455" s="12"/>
      <c r="F455" s="102">
        <v>45536</v>
      </c>
      <c r="G455" s="103">
        <v>1.2977498765432098</v>
      </c>
      <c r="H455" s="103"/>
      <c r="I455" s="103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8" customFormat="1">
      <c r="E456" s="12"/>
      <c r="F456" s="102">
        <v>45689</v>
      </c>
      <c r="G456" s="103"/>
      <c r="H456" s="103"/>
      <c r="I456" s="103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8" customFormat="1">
      <c r="E457" s="12"/>
      <c r="F457" s="102">
        <v>46082</v>
      </c>
      <c r="G457" s="103"/>
      <c r="H457" s="103">
        <v>1.5893124911160985</v>
      </c>
      <c r="I457" s="103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8" customFormat="1">
      <c r="E458" s="12"/>
      <c r="F458" s="102"/>
      <c r="G458" s="103"/>
      <c r="H458" s="103"/>
      <c r="I458" s="103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8" customFormat="1">
      <c r="E459" s="12"/>
      <c r="F459" s="102"/>
      <c r="G459" s="103"/>
      <c r="H459" s="103"/>
      <c r="I459" s="103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8" customFormat="1">
      <c r="E460" s="12"/>
      <c r="F460" s="102"/>
      <c r="G460" s="103"/>
      <c r="H460" s="103"/>
      <c r="I460" s="103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8" customFormat="1">
      <c r="E461" s="12"/>
      <c r="F461" s="102"/>
      <c r="G461" s="103"/>
      <c r="H461" s="103"/>
      <c r="I461" s="103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8" customFormat="1">
      <c r="E462" s="12"/>
      <c r="F462" s="102"/>
      <c r="G462" s="103"/>
      <c r="H462" s="103"/>
      <c r="I462" s="103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8" customFormat="1">
      <c r="E463" s="12"/>
      <c r="F463" s="104"/>
      <c r="G463" s="105"/>
      <c r="H463" s="105"/>
      <c r="I463" s="105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8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8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8" customFormat="1">
      <c r="E466" s="12"/>
      <c r="F466" s="45" t="s">
        <v>85</v>
      </c>
      <c r="G466" s="72" t="s">
        <v>39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8" customFormat="1">
      <c r="E467" s="12"/>
      <c r="F467" s="106" t="s">
        <v>83</v>
      </c>
      <c r="G467" s="107" t="s">
        <v>93</v>
      </c>
      <c r="H467" s="99" t="s">
        <v>86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8" customFormat="1">
      <c r="E468" s="12"/>
      <c r="F468" s="108">
        <v>43132</v>
      </c>
      <c r="G468" s="101">
        <v>121.4</v>
      </c>
      <c r="H468" s="101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8" customFormat="1">
      <c r="E469" s="12"/>
      <c r="F469" s="3"/>
      <c r="G469" s="103"/>
      <c r="H469" s="10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8" customFormat="1">
      <c r="E470" s="12"/>
      <c r="F470" s="3"/>
      <c r="G470" s="103"/>
      <c r="H470" s="10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8" customFormat="1">
      <c r="E471" s="12"/>
      <c r="F471" s="3"/>
      <c r="G471" s="103"/>
      <c r="H471" s="10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8" customFormat="1">
      <c r="E472" s="12"/>
      <c r="F472" s="3"/>
      <c r="G472" s="103"/>
      <c r="H472" s="10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8" customFormat="1">
      <c r="E473" s="12"/>
      <c r="F473" s="3"/>
      <c r="G473" s="103"/>
      <c r="H473" s="10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8" customFormat="1">
      <c r="E474" s="12"/>
      <c r="F474" s="3"/>
      <c r="G474" s="103"/>
      <c r="H474" s="10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8" customFormat="1">
      <c r="E475" s="12"/>
      <c r="F475" s="3"/>
      <c r="G475" s="103"/>
      <c r="H475" s="10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8" customFormat="1">
      <c r="E476" s="12"/>
      <c r="F476" s="3"/>
      <c r="G476" s="103"/>
      <c r="H476" s="103"/>
      <c r="I476" s="12"/>
      <c r="J476" s="12"/>
      <c r="K476" s="12"/>
      <c r="L476" s="12"/>
      <c r="M476" s="12"/>
      <c r="N476" s="19" t="s">
        <v>94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8" customFormat="1">
      <c r="E477" s="12"/>
      <c r="F477" s="46"/>
      <c r="G477" s="105"/>
      <c r="H477" s="105"/>
      <c r="I477" s="12"/>
      <c r="J477" s="12"/>
      <c r="K477" s="12"/>
      <c r="L477" s="12"/>
      <c r="M477" s="12"/>
      <c r="N477" s="122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8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8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8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9" t="s">
        <v>88</v>
      </c>
      <c r="Q480" s="110">
        <v>0.59936718313663351</v>
      </c>
      <c r="R480" s="110">
        <v>7.4428691833688512E-2</v>
      </c>
      <c r="S480" s="110">
        <v>7.7665812432695519E-2</v>
      </c>
      <c r="T480" s="110">
        <v>6.2007595343024696E-3</v>
      </c>
      <c r="U480" s="110">
        <v>0.24233755306267996</v>
      </c>
      <c r="V480" s="111"/>
      <c r="W480" s="12"/>
    </row>
    <row r="481" spans="5:23" s="98" customFormat="1">
      <c r="E481" s="12"/>
      <c r="F481" s="112" t="s">
        <v>89</v>
      </c>
      <c r="G481" s="7"/>
      <c r="H481" s="7"/>
      <c r="I481" s="7"/>
      <c r="J481" s="7"/>
      <c r="K481" s="12"/>
      <c r="L481" s="112" t="s">
        <v>90</v>
      </c>
      <c r="M481" s="12"/>
      <c r="N481" s="12"/>
      <c r="O481" s="12"/>
      <c r="P481" s="67" t="s">
        <v>91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8" customFormat="1" ht="36">
      <c r="E482" s="12"/>
      <c r="F482" s="113" t="s">
        <v>3</v>
      </c>
      <c r="G482" s="114" t="s">
        <v>69</v>
      </c>
      <c r="H482" s="115" t="s">
        <v>10</v>
      </c>
      <c r="I482" s="115" t="s">
        <v>11</v>
      </c>
      <c r="J482" s="115" t="s">
        <v>12</v>
      </c>
      <c r="K482" s="40"/>
      <c r="L482" s="113" t="s">
        <v>3</v>
      </c>
      <c r="M482" s="115" t="s">
        <v>39</v>
      </c>
      <c r="N482" s="114" t="s">
        <v>95</v>
      </c>
      <c r="O482" s="40"/>
      <c r="P482" s="116" t="s">
        <v>3</v>
      </c>
      <c r="Q482" s="99" t="s">
        <v>69</v>
      </c>
      <c r="R482" s="117" t="s">
        <v>10</v>
      </c>
      <c r="S482" s="117" t="s">
        <v>11</v>
      </c>
      <c r="T482" s="117" t="s">
        <v>12</v>
      </c>
      <c r="U482" s="117" t="s">
        <v>39</v>
      </c>
      <c r="V482" s="117" t="s">
        <v>4</v>
      </c>
      <c r="W482" s="12"/>
    </row>
    <row r="483" spans="5:23" s="98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34">
        <v>254.1</v>
      </c>
      <c r="N483" s="34">
        <v>64.650000000000006</v>
      </c>
      <c r="O483" s="12"/>
      <c r="P483" s="118">
        <v>45292</v>
      </c>
      <c r="Q483" s="119">
        <v>15.50037622272386</v>
      </c>
      <c r="R483" s="119">
        <v>15.794669299111547</v>
      </c>
      <c r="S483" s="119">
        <v>20.749508907403658</v>
      </c>
      <c r="T483" s="119">
        <v>475.40983606557381</v>
      </c>
      <c r="U483" s="119">
        <v>81.318060918211941</v>
      </c>
      <c r="V483" s="119">
        <v>166.72014015198874</v>
      </c>
      <c r="W483" s="12"/>
    </row>
    <row r="484" spans="5:23" s="98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0">
        <v>15.50037622272386</v>
      </c>
      <c r="R484" s="120">
        <v>15.202369200394866</v>
      </c>
      <c r="S484" s="120">
        <v>20.553963143990856</v>
      </c>
      <c r="T484" s="120">
        <v>421.31147540983613</v>
      </c>
      <c r="U484" s="120">
        <v>71.907649400965184</v>
      </c>
      <c r="V484" s="120">
        <v>163.4097662134065</v>
      </c>
      <c r="W484" s="12"/>
    </row>
    <row r="485" spans="5:23" s="98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0">
        <v>15.50037622272386</v>
      </c>
      <c r="R485" s="120">
        <v>16.288252714708765</v>
      </c>
      <c r="S485" s="120">
        <v>19.576234326926865</v>
      </c>
      <c r="T485" s="120">
        <v>429.50819672131149</v>
      </c>
      <c r="U485" s="120">
        <v>37.749007128191145</v>
      </c>
      <c r="V485" s="120">
        <v>153.23542169368963</v>
      </c>
      <c r="W485" s="12"/>
    </row>
    <row r="486" spans="5:23" s="98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0">
        <v>16.478555304740418</v>
      </c>
      <c r="R486" s="120">
        <v>16.880552813425467</v>
      </c>
      <c r="S486" s="120">
        <v>19.869552972046062</v>
      </c>
      <c r="T486" s="120">
        <v>454.09836065573774</v>
      </c>
      <c r="U486" s="120">
        <v>41.330994575986843</v>
      </c>
      <c r="V486" s="120">
        <v>155.30647150395401</v>
      </c>
      <c r="W486" s="12"/>
    </row>
    <row r="487" spans="5:23" s="98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0">
        <v>16.478555304740418</v>
      </c>
      <c r="R487" s="120">
        <v>16.880552813425467</v>
      </c>
      <c r="S487" s="120">
        <v>19.478461445220468</v>
      </c>
      <c r="T487" s="120">
        <v>455.73770491803282</v>
      </c>
      <c r="U487" s="120">
        <v>37.847449945816855</v>
      </c>
      <c r="V487" s="120">
        <v>154.23684032546961</v>
      </c>
      <c r="W487" s="12"/>
    </row>
    <row r="488" spans="5:23" s="98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0">
        <v>16.478555304740418</v>
      </c>
      <c r="R488" s="120">
        <v>16.979269496544905</v>
      </c>
      <c r="S488" s="120">
        <v>19.96732585375247</v>
      </c>
      <c r="T488" s="120">
        <v>462.29508196721315</v>
      </c>
      <c r="U488" s="120">
        <v>36.96068092981902</v>
      </c>
      <c r="V488" s="120">
        <v>154.07731026602255</v>
      </c>
      <c r="W488" s="12"/>
    </row>
    <row r="489" spans="5:23" s="98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0">
        <v>17.456734386756949</v>
      </c>
      <c r="R489" s="120">
        <v>16.979269496544905</v>
      </c>
      <c r="S489" s="120">
        <v>20.456190262284458</v>
      </c>
      <c r="T489" s="120">
        <v>472.1311475409837</v>
      </c>
      <c r="U489" s="120">
        <v>29.526311130516987</v>
      </c>
      <c r="V489" s="120">
        <v>152.69587786859492</v>
      </c>
      <c r="W489" s="12"/>
    </row>
    <row r="490" spans="5:23" s="98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0">
        <v>17.456734386756949</v>
      </c>
      <c r="R490" s="120">
        <v>16.979269496544905</v>
      </c>
      <c r="S490" s="120">
        <v>20.456190262284458</v>
      </c>
      <c r="T490" s="120">
        <v>457.37704918032784</v>
      </c>
      <c r="U490" s="120">
        <v>24.856154723544062</v>
      </c>
      <c r="V490" s="120">
        <v>151.18221273446221</v>
      </c>
      <c r="W490" s="12"/>
    </row>
    <row r="491" spans="5:23" s="98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0">
        <v>17.456734386756949</v>
      </c>
      <c r="R491" s="120">
        <v>18.26258637709773</v>
      </c>
      <c r="S491" s="120">
        <v>20.651736025697264</v>
      </c>
      <c r="T491" s="120">
        <v>411.47540983606564</v>
      </c>
      <c r="U491" s="120">
        <v>30.751796727667209</v>
      </c>
      <c r="V491" s="120">
        <v>152.73494619286586</v>
      </c>
      <c r="W491" s="12"/>
    </row>
    <row r="492" spans="5:23" s="98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0">
        <v>21.323622761629622</v>
      </c>
      <c r="R492" s="120">
        <v>17.769002961500487</v>
      </c>
      <c r="S492" s="120">
        <v>20.847281789110053</v>
      </c>
      <c r="T492" s="120">
        <v>400</v>
      </c>
      <c r="U492" s="120">
        <v>23.414368655824184</v>
      </c>
      <c r="V492" s="120">
        <v>153.28788302490673</v>
      </c>
      <c r="W492" s="12"/>
    </row>
    <row r="493" spans="5:23" s="98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0">
        <v>21.323622761629622</v>
      </c>
      <c r="R493" s="120">
        <v>17.374136229022707</v>
      </c>
      <c r="S493" s="120">
        <v>20.749508907403658</v>
      </c>
      <c r="T493" s="120">
        <v>362.29508196721309</v>
      </c>
      <c r="U493" s="120">
        <v>17.958855118529492</v>
      </c>
      <c r="V493" s="120">
        <v>151.31684562173675</v>
      </c>
      <c r="W493" s="12"/>
    </row>
    <row r="494" spans="5:23" s="98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0">
        <v>21.323622761629622</v>
      </c>
      <c r="R494" s="120">
        <v>18.065153010858825</v>
      </c>
      <c r="S494" s="120">
        <v>20.162871617165276</v>
      </c>
      <c r="T494" s="120">
        <v>375.40983606557376</v>
      </c>
      <c r="U494" s="120">
        <v>20.852239527191564</v>
      </c>
      <c r="V494" s="120">
        <v>152.29238818987142</v>
      </c>
      <c r="W494" s="12"/>
    </row>
    <row r="495" spans="5:23" s="98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0">
        <v>20.550245086655082</v>
      </c>
      <c r="R495" s="120">
        <v>17.670286278381049</v>
      </c>
      <c r="S495" s="120">
        <v>20.456190262284458</v>
      </c>
      <c r="T495" s="120">
        <v>337.70491803278691</v>
      </c>
      <c r="U495" s="120">
        <v>25.043371572133271</v>
      </c>
      <c r="V495" s="120">
        <v>152.67812202911554</v>
      </c>
      <c r="W495" s="12"/>
    </row>
    <row r="496" spans="5:23" s="98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0">
        <v>20.550245086655082</v>
      </c>
      <c r="R496" s="120">
        <v>17.374136229022707</v>
      </c>
      <c r="S496" s="120">
        <v>20.749508907403673</v>
      </c>
      <c r="T496" s="120">
        <v>362.29508196721309</v>
      </c>
      <c r="U496" s="120">
        <v>23.371896634047722</v>
      </c>
      <c r="V496" s="120">
        <v>152.36648388964974</v>
      </c>
      <c r="W496" s="12"/>
    </row>
    <row r="497" spans="5:23" s="98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0">
        <v>20.550245086655082</v>
      </c>
      <c r="R497" s="120">
        <v>18.065153010858825</v>
      </c>
      <c r="S497" s="120">
        <v>20.006761488816824</v>
      </c>
      <c r="T497" s="120">
        <v>347.5409836065574</v>
      </c>
      <c r="U497" s="120">
        <v>29.735691133920934</v>
      </c>
      <c r="V497" s="120">
        <v>154.1538720466842</v>
      </c>
      <c r="W497" s="12"/>
    </row>
    <row r="498" spans="5:23" s="98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0">
        <v>21.613639389745057</v>
      </c>
      <c r="R498" s="120">
        <v>19.249753208292187</v>
      </c>
      <c r="S498" s="120">
        <v>19.794547940649167</v>
      </c>
      <c r="T498" s="120">
        <v>340.98360655737707</v>
      </c>
      <c r="U498" s="120">
        <v>28.09203051363076</v>
      </c>
      <c r="V498" s="120">
        <v>154.4880610373981</v>
      </c>
      <c r="W498" s="12"/>
    </row>
    <row r="499" spans="5:23" s="98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0">
        <v>21.613639389745057</v>
      </c>
      <c r="R499" s="120">
        <v>18.657453109575506</v>
      </c>
      <c r="S499" s="120">
        <v>19.688441166565326</v>
      </c>
      <c r="T499" s="120">
        <v>350.81967213114757</v>
      </c>
      <c r="U499" s="120">
        <v>24.239504675564376</v>
      </c>
      <c r="V499" s="120">
        <v>153.34351304925661</v>
      </c>
      <c r="W499" s="12"/>
    </row>
    <row r="500" spans="5:23" s="98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0">
        <v>21.613639389745057</v>
      </c>
      <c r="R500" s="120">
        <v>18.756169792694948</v>
      </c>
      <c r="S500" s="120">
        <v>21.598363100074351</v>
      </c>
      <c r="T500" s="120">
        <v>327.86885245901641</v>
      </c>
      <c r="U500" s="120">
        <v>16.951811252922084</v>
      </c>
      <c r="V500" s="120">
        <v>151.17466959254048</v>
      </c>
      <c r="W500" s="12"/>
    </row>
    <row r="501" spans="5:23" s="98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0">
        <v>22.097000436604137</v>
      </c>
      <c r="R501" s="120">
        <v>18.854886475814407</v>
      </c>
      <c r="S501" s="120">
        <v>21.916683422325857</v>
      </c>
      <c r="T501" s="120">
        <v>337.70491803278691</v>
      </c>
      <c r="U501" s="120">
        <v>9.4119457196962717</v>
      </c>
      <c r="V501" s="120">
        <v>149.38731161299614</v>
      </c>
      <c r="W501" s="12"/>
    </row>
    <row r="502" spans="5:23" s="98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0">
        <v>22.097000436604137</v>
      </c>
      <c r="R502" s="120">
        <v>19.151036525172746</v>
      </c>
      <c r="S502" s="120">
        <v>21.38614955190668</v>
      </c>
      <c r="T502" s="120">
        <v>350.81967213114757</v>
      </c>
      <c r="U502" s="120">
        <v>14.879622502312561</v>
      </c>
      <c r="V502" s="120">
        <v>151.10384177294989</v>
      </c>
      <c r="W502" s="12"/>
    </row>
    <row r="503" spans="5:23" s="98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0">
        <v>22.097000436604137</v>
      </c>
      <c r="R503" s="120">
        <v>20.927936821322788</v>
      </c>
      <c r="S503" s="120">
        <v>21.810576648242016</v>
      </c>
      <c r="T503" s="120">
        <v>340.98360655737707</v>
      </c>
      <c r="U503" s="120">
        <v>22.861404565653675</v>
      </c>
      <c r="V503" s="120">
        <v>153.62633916615147</v>
      </c>
      <c r="W503" s="12"/>
    </row>
    <row r="504" spans="5:23" s="98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0">
        <v>24.803822299015003</v>
      </c>
      <c r="R504" s="120">
        <v>20.138203356367228</v>
      </c>
      <c r="S504" s="120">
        <v>20.218975036984492</v>
      </c>
      <c r="T504" s="120">
        <v>347.5409836065574</v>
      </c>
      <c r="U504" s="120">
        <v>23.759795993016048</v>
      </c>
      <c r="V504" s="120">
        <v>155.72793086720716</v>
      </c>
      <c r="W504" s="12"/>
    </row>
    <row r="505" spans="5:23" s="98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24.803822299015003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0">
        <v>158.68903952458996</v>
      </c>
      <c r="W505" s="12"/>
    </row>
    <row r="506" spans="5:23" s="98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24.803822299015003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0">
        <v>161.03839287749426</v>
      </c>
      <c r="W506" s="12"/>
    </row>
    <row r="507" spans="5:23" s="98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24.417133461527733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0">
        <v>164.0256375972051</v>
      </c>
      <c r="W507" s="12"/>
    </row>
    <row r="508" spans="5:23" s="98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24.417133461527733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0">
        <v>165.54072731063491</v>
      </c>
      <c r="W508" s="12"/>
    </row>
    <row r="509" spans="5:23" s="98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209.8</v>
      </c>
      <c r="N509" s="34">
        <v>68.44</v>
      </c>
      <c r="O509" s="12"/>
      <c r="P509" s="24">
        <v>46082</v>
      </c>
      <c r="Q509" s="34">
        <v>24.417133461527733</v>
      </c>
      <c r="R509" s="34">
        <v>18.963326900148214</v>
      </c>
      <c r="S509" s="34">
        <v>18.733480199810824</v>
      </c>
      <c r="T509" s="34">
        <v>352.45901639344265</v>
      </c>
      <c r="U509" s="34">
        <v>58.483245515878956</v>
      </c>
      <c r="V509" s="120">
        <v>165.64055439435214</v>
      </c>
      <c r="W509" s="12"/>
    </row>
    <row r="510" spans="5:23" s="98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211.4</v>
      </c>
      <c r="N510" s="34">
        <v>69.84</v>
      </c>
      <c r="O510" s="12"/>
      <c r="P510" s="24">
        <v>46113</v>
      </c>
      <c r="Q510" s="34">
        <v>25.19051113650227</v>
      </c>
      <c r="R510" s="34">
        <v>20.170530358092069</v>
      </c>
      <c r="S510" s="34">
        <v>19.26401407022999</v>
      </c>
      <c r="T510" s="34">
        <v>337.70491803278691</v>
      </c>
      <c r="U510" s="34">
        <v>62.958525099441246</v>
      </c>
      <c r="V510" s="120">
        <v>167.60512731751442</v>
      </c>
      <c r="W510" s="12"/>
    </row>
    <row r="511" spans="5:23" s="98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234.1</v>
      </c>
      <c r="N511" s="34">
        <v>70.34</v>
      </c>
      <c r="O511" s="12"/>
      <c r="P511" s="24">
        <v>46143</v>
      </c>
      <c r="Q511" s="34">
        <v>25.19051113650227</v>
      </c>
      <c r="R511" s="34">
        <v>20.122720320153686</v>
      </c>
      <c r="S511" s="34">
        <v>21.173936003739012</v>
      </c>
      <c r="T511" s="34">
        <v>409.83606557377044</v>
      </c>
      <c r="U511" s="34">
        <v>81.748840683781353</v>
      </c>
      <c r="V511" s="120">
        <v>173.97246041553325</v>
      </c>
      <c r="W511" s="12"/>
    </row>
    <row r="512" spans="5:23" s="98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>
        <v>25.19051113650227</v>
      </c>
      <c r="R512" s="34"/>
      <c r="S512" s="34"/>
      <c r="T512" s="34"/>
      <c r="U512" s="34"/>
      <c r="V512" s="120"/>
      <c r="W512" s="12"/>
    </row>
    <row r="513" spans="5:23" s="98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0"/>
      <c r="W513" s="12"/>
    </row>
    <row r="514" spans="5:23" s="98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0"/>
      <c r="W514" s="12"/>
    </row>
    <row r="515" spans="5:23" s="98" customFormat="1" hidden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0"/>
      <c r="W515" s="12"/>
    </row>
    <row r="516" spans="5:23" s="98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0"/>
      <c r="W516" s="12"/>
    </row>
    <row r="517" spans="5:23" s="98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0"/>
      <c r="W517" s="12"/>
    </row>
    <row r="518" spans="5:23" s="98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0"/>
      <c r="W518" s="12"/>
    </row>
    <row r="519" spans="5:23" s="98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0"/>
      <c r="W519" s="12"/>
    </row>
    <row r="520" spans="5:23" s="98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0"/>
      <c r="W520" s="12"/>
    </row>
    <row r="521" spans="5:23" s="98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0"/>
      <c r="W521" s="12"/>
    </row>
    <row r="522" spans="5:23" s="98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0"/>
      <c r="W522" s="12"/>
    </row>
    <row r="523" spans="5:23" s="98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0"/>
      <c r="W523" s="12"/>
    </row>
    <row r="524" spans="5:23" s="98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0"/>
      <c r="W524" s="12"/>
    </row>
    <row r="525" spans="5:23" s="98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0"/>
      <c r="W525" s="12"/>
    </row>
    <row r="526" spans="5:23" s="98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0"/>
      <c r="W526" s="12"/>
    </row>
    <row r="527" spans="5:23" s="98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0"/>
      <c r="W527" s="12"/>
    </row>
    <row r="528" spans="5:23" s="98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0"/>
      <c r="W528" s="12"/>
    </row>
    <row r="529" spans="5:23" s="98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0"/>
      <c r="W529" s="12"/>
    </row>
    <row r="530" spans="5:23" s="98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0"/>
      <c r="W530" s="12"/>
    </row>
    <row r="531" spans="5:23" s="98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0"/>
      <c r="W531" s="12"/>
    </row>
    <row r="532" spans="5:23" s="98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0"/>
      <c r="W532" s="12"/>
    </row>
    <row r="533" spans="5:23" s="98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0"/>
      <c r="W533" s="12"/>
    </row>
    <row r="534" spans="5:23" s="98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0"/>
      <c r="W534" s="12"/>
    </row>
    <row r="535" spans="5:23" s="98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0"/>
      <c r="W535" s="12"/>
    </row>
    <row r="536" spans="5:23" s="98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0"/>
      <c r="W536" s="12"/>
    </row>
    <row r="537" spans="5:23" s="98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0"/>
      <c r="W537" s="12"/>
    </row>
    <row r="538" spans="5:23" s="98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0"/>
      <c r="W538" s="12"/>
    </row>
    <row r="539" spans="5:23" s="98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0"/>
      <c r="W539" s="12"/>
    </row>
    <row r="540" spans="5:23" s="98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0"/>
      <c r="W540" s="12"/>
    </row>
    <row r="541" spans="5:23" s="98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0"/>
      <c r="W541" s="12"/>
    </row>
    <row r="542" spans="5:23" s="98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0"/>
      <c r="W542" s="12"/>
    </row>
    <row r="543" spans="5:23" s="98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0"/>
      <c r="W543" s="12"/>
    </row>
    <row r="544" spans="5:23" s="98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0"/>
      <c r="W544" s="12"/>
    </row>
    <row r="545" spans="5:23" s="98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0"/>
      <c r="W545" s="12"/>
    </row>
    <row r="546" spans="5:23" s="98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0"/>
      <c r="W546" s="12"/>
    </row>
    <row r="547" spans="5:23" s="98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0"/>
      <c r="W547" s="12"/>
    </row>
    <row r="548" spans="5:23" s="98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0"/>
      <c r="W548" s="12"/>
    </row>
    <row r="549" spans="5:23" s="98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0"/>
      <c r="W549" s="12"/>
    </row>
    <row r="550" spans="5:23" s="98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0"/>
      <c r="W550" s="12"/>
    </row>
    <row r="551" spans="5:23" s="98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0"/>
      <c r="W551" s="12"/>
    </row>
    <row r="552" spans="5:23" s="98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0"/>
      <c r="W552" s="12"/>
    </row>
    <row r="553" spans="5:23" s="98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0"/>
      <c r="W553" s="12"/>
    </row>
    <row r="554" spans="5:23" s="98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0"/>
      <c r="W554" s="12"/>
    </row>
    <row r="555" spans="5:23" s="98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0"/>
      <c r="W555" s="12"/>
    </row>
    <row r="556" spans="5:23" s="98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0"/>
      <c r="W556" s="12"/>
    </row>
    <row r="557" spans="5:23" s="98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0"/>
      <c r="W557" s="12"/>
    </row>
    <row r="558" spans="5:23" s="98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0"/>
      <c r="W558" s="12"/>
    </row>
    <row r="559" spans="5:23" s="98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0"/>
      <c r="W559" s="12"/>
    </row>
    <row r="560" spans="5:23" s="98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0"/>
      <c r="W560" s="12"/>
    </row>
    <row r="561" spans="5:23" s="98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0"/>
      <c r="W561" s="12"/>
    </row>
    <row r="562" spans="5:23" s="98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0"/>
      <c r="W562" s="12"/>
    </row>
    <row r="563" spans="5:23" s="98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0"/>
      <c r="W563" s="12"/>
    </row>
    <row r="564" spans="5:23" s="98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0"/>
      <c r="W564" s="12"/>
    </row>
    <row r="565" spans="5:23" s="98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0"/>
      <c r="W565" s="12"/>
    </row>
    <row r="566" spans="5:23" s="98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0"/>
      <c r="W566" s="12"/>
    </row>
    <row r="567" spans="5:23" s="98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0"/>
      <c r="W567" s="12"/>
    </row>
    <row r="568" spans="5:23" s="98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0"/>
      <c r="W568" s="12"/>
    </row>
    <row r="569" spans="5:23" s="98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0"/>
      <c r="W569" s="12"/>
    </row>
    <row r="570" spans="5:23" s="98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0"/>
      <c r="W570" s="12"/>
    </row>
    <row r="571" spans="5:23" s="98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0"/>
      <c r="W571" s="12"/>
    </row>
    <row r="572" spans="5:23" s="98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0"/>
      <c r="W572" s="12"/>
    </row>
    <row r="573" spans="5:23" s="98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0"/>
      <c r="W573" s="12"/>
    </row>
    <row r="574" spans="5:23" s="98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0"/>
      <c r="W574" s="12"/>
    </row>
    <row r="575" spans="5:23" s="98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0"/>
      <c r="W575" s="12"/>
    </row>
    <row r="576" spans="5:23" s="98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0"/>
      <c r="W576" s="12"/>
    </row>
    <row r="577" spans="5:23" s="98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0"/>
      <c r="W577" s="12"/>
    </row>
    <row r="578" spans="5:23" s="98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0"/>
      <c r="W578" s="12"/>
    </row>
    <row r="579" spans="5:23" s="98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0"/>
      <c r="W579" s="12"/>
    </row>
    <row r="580" spans="5:23" s="98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0"/>
      <c r="W580" s="12"/>
    </row>
    <row r="581" spans="5:23" s="98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0"/>
      <c r="W581" s="12"/>
    </row>
    <row r="582" spans="5:23" s="98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0"/>
      <c r="W582" s="12"/>
    </row>
    <row r="583" spans="5:23" s="98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0"/>
      <c r="W583" s="12"/>
    </row>
    <row r="584" spans="5:23" s="98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0"/>
      <c r="W584" s="12"/>
    </row>
    <row r="585" spans="5:23" s="98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0"/>
      <c r="W585" s="12"/>
    </row>
    <row r="586" spans="5:23" s="98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0"/>
      <c r="W586" s="12"/>
    </row>
    <row r="587" spans="5:23" s="98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0"/>
      <c r="W587" s="12"/>
    </row>
    <row r="588" spans="5:23" s="98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0"/>
      <c r="W588" s="12"/>
    </row>
    <row r="589" spans="5:23" s="98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0"/>
      <c r="W589" s="12"/>
    </row>
    <row r="590" spans="5:23" s="98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0"/>
      <c r="W590" s="12"/>
    </row>
    <row r="591" spans="5:23" s="98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0"/>
      <c r="W591" s="12"/>
    </row>
    <row r="592" spans="5:23" s="98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0"/>
      <c r="W592" s="12"/>
    </row>
    <row r="593" spans="5:23" s="98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0"/>
      <c r="W593" s="12"/>
    </row>
    <row r="594" spans="5:23" s="98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0"/>
      <c r="W594" s="12"/>
    </row>
    <row r="595" spans="5:23" s="98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0"/>
      <c r="W595" s="12"/>
    </row>
    <row r="596" spans="5:23" s="98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0"/>
      <c r="W596" s="12"/>
    </row>
    <row r="597" spans="5:23" s="98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0"/>
      <c r="W597" s="12"/>
    </row>
    <row r="598" spans="5:23" s="98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0"/>
      <c r="W598" s="12"/>
    </row>
    <row r="599" spans="5:23" s="98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0"/>
      <c r="W599" s="12"/>
    </row>
    <row r="600" spans="5:23" s="98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0"/>
      <c r="W600" s="12"/>
    </row>
    <row r="601" spans="5:23" s="98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0"/>
      <c r="W601" s="12"/>
    </row>
    <row r="602" spans="5:23" s="98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0"/>
      <c r="W602" s="12"/>
    </row>
    <row r="603" spans="5:23" s="98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0"/>
      <c r="W603" s="12"/>
    </row>
    <row r="604" spans="5:23" s="98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0"/>
      <c r="W604" s="12"/>
    </row>
    <row r="605" spans="5:23" s="98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0"/>
      <c r="W605" s="12"/>
    </row>
    <row r="606" spans="5:23" s="98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0"/>
      <c r="W606" s="12"/>
    </row>
    <row r="607" spans="5:23" s="98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0"/>
      <c r="W607" s="12"/>
    </row>
    <row r="608" spans="5:23" s="98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0"/>
      <c r="W608" s="12"/>
    </row>
    <row r="609" spans="5:23" s="98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0"/>
      <c r="W609" s="12"/>
    </row>
    <row r="610" spans="5:23" s="98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0"/>
      <c r="W610" s="12"/>
    </row>
    <row r="611" spans="5:23" s="98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0"/>
      <c r="W611" s="12"/>
    </row>
    <row r="612" spans="5:23" s="98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0"/>
      <c r="W612" s="12"/>
    </row>
    <row r="613" spans="5:23" s="98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0"/>
      <c r="W613" s="12"/>
    </row>
    <row r="614" spans="5:23" s="98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0"/>
      <c r="W614" s="12"/>
    </row>
    <row r="615" spans="5:23" s="98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0"/>
      <c r="W615" s="12"/>
    </row>
    <row r="616" spans="5:23" s="98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0"/>
      <c r="W616" s="12"/>
    </row>
    <row r="617" spans="5:23" s="98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0"/>
      <c r="W617" s="12"/>
    </row>
    <row r="618" spans="5:23" s="98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0"/>
      <c r="W618" s="12"/>
    </row>
    <row r="619" spans="5:23" s="98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0"/>
      <c r="W619" s="12"/>
    </row>
    <row r="620" spans="5:23" s="98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0"/>
      <c r="W620" s="12"/>
    </row>
    <row r="621" spans="5:23" s="98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0"/>
      <c r="W621" s="12"/>
    </row>
    <row r="622" spans="5:23" s="98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0"/>
      <c r="W622" s="12"/>
    </row>
    <row r="623" spans="5:23" s="98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0"/>
      <c r="W623" s="12"/>
    </row>
    <row r="624" spans="5:23" s="98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0"/>
      <c r="W624" s="12"/>
    </row>
    <row r="625" spans="5:23" s="98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0"/>
      <c r="W625" s="12"/>
    </row>
    <row r="626" spans="5:23" s="98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0"/>
      <c r="W626" s="12"/>
    </row>
    <row r="627" spans="5:23" s="98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0"/>
      <c r="W627" s="12"/>
    </row>
    <row r="628" spans="5:23" s="98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0"/>
      <c r="W628" s="12"/>
    </row>
    <row r="629" spans="5:23" s="98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0"/>
      <c r="W629" s="12"/>
    </row>
    <row r="630" spans="5:23" s="98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0"/>
      <c r="W630" s="12"/>
    </row>
    <row r="631" spans="5:23" s="98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0"/>
      <c r="W631" s="12"/>
    </row>
    <row r="632" spans="5:23" s="98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0"/>
      <c r="W632" s="12"/>
    </row>
    <row r="633" spans="5:23" s="98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0"/>
      <c r="W633" s="12"/>
    </row>
    <row r="634" spans="5:23" s="98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0"/>
      <c r="W634" s="12"/>
    </row>
    <row r="635" spans="5:23" s="98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0"/>
      <c r="W635" s="12"/>
    </row>
    <row r="636" spans="5:23" s="98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0"/>
      <c r="W636" s="12"/>
    </row>
    <row r="637" spans="5:23" s="98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0"/>
      <c r="W637" s="12"/>
    </row>
    <row r="638" spans="5:23" s="98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0"/>
      <c r="W638" s="12"/>
    </row>
    <row r="639" spans="5:23" s="98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0"/>
      <c r="W639" s="12"/>
    </row>
    <row r="640" spans="5:23" s="98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0"/>
      <c r="W640" s="12"/>
    </row>
    <row r="641" spans="5:23" s="98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0"/>
      <c r="W641" s="12"/>
    </row>
    <row r="642" spans="5:23" s="98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0"/>
      <c r="W642" s="12"/>
    </row>
    <row r="643" spans="5:23" s="98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0"/>
      <c r="W643" s="12"/>
    </row>
    <row r="644" spans="5:23" s="98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0"/>
      <c r="W644" s="12"/>
    </row>
    <row r="645" spans="5:23" s="98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0"/>
      <c r="W645" s="12"/>
    </row>
    <row r="646" spans="5:23" s="98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0"/>
      <c r="W646" s="12"/>
    </row>
    <row r="647" spans="5:23" s="98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0"/>
      <c r="W647" s="12"/>
    </row>
    <row r="648" spans="5:23" s="98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0"/>
      <c r="W648" s="12"/>
    </row>
    <row r="649" spans="5:23" s="98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0"/>
      <c r="W649" s="12"/>
    </row>
    <row r="650" spans="5:23" s="98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0"/>
      <c r="W650" s="12"/>
    </row>
    <row r="651" spans="5:23" s="98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0"/>
      <c r="W651" s="12"/>
    </row>
    <row r="652" spans="5:23" s="98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0"/>
      <c r="W652" s="12"/>
    </row>
    <row r="653" spans="5:23" s="98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0"/>
      <c r="W653" s="12"/>
    </row>
    <row r="654" spans="5:23" s="98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0"/>
      <c r="W654" s="12"/>
    </row>
    <row r="655" spans="5:23" s="98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0"/>
      <c r="W655" s="12"/>
    </row>
    <row r="656" spans="5:23" s="98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0"/>
      <c r="W656" s="12"/>
    </row>
    <row r="657" spans="5:23" s="98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0"/>
      <c r="W657" s="12"/>
    </row>
    <row r="658" spans="5:23" s="98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0"/>
      <c r="W658" s="12"/>
    </row>
    <row r="659" spans="5:23" s="98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0"/>
      <c r="W659" s="12"/>
    </row>
    <row r="660" spans="5:23" s="98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0"/>
      <c r="W660" s="12"/>
    </row>
    <row r="661" spans="5:23" s="98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0"/>
      <c r="W661" s="12"/>
    </row>
    <row r="662" spans="5:23" s="98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0"/>
      <c r="W662" s="12"/>
    </row>
    <row r="663" spans="5:23" s="98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0"/>
      <c r="W663" s="12"/>
    </row>
    <row r="664" spans="5:23" s="98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0"/>
      <c r="W664" s="12"/>
    </row>
    <row r="665" spans="5:23" s="98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0"/>
      <c r="W665" s="12"/>
    </row>
    <row r="666" spans="5:23" s="98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0"/>
      <c r="W666" s="12"/>
    </row>
    <row r="667" spans="5:23" s="98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0"/>
      <c r="W667" s="12"/>
    </row>
    <row r="668" spans="5:23" s="98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0"/>
      <c r="W668" s="12"/>
    </row>
    <row r="669" spans="5:23" s="98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0"/>
      <c r="W669" s="12"/>
    </row>
    <row r="670" spans="5:23" s="98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0"/>
      <c r="W670" s="12"/>
    </row>
    <row r="671" spans="5:23" s="98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0"/>
      <c r="W671" s="12"/>
    </row>
    <row r="672" spans="5:23" s="98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0"/>
      <c r="W672" s="12"/>
    </row>
    <row r="673" spans="5:23" s="98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0"/>
      <c r="W673" s="12"/>
    </row>
    <row r="674" spans="5:23" s="98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0"/>
      <c r="W674" s="12"/>
    </row>
    <row r="675" spans="5:23" s="98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0"/>
      <c r="W675" s="12"/>
    </row>
    <row r="676" spans="5:23" s="98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0"/>
      <c r="W676" s="12"/>
    </row>
    <row r="677" spans="5:23" s="98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0"/>
      <c r="W677" s="12"/>
    </row>
    <row r="678" spans="5:23" s="98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0"/>
      <c r="W678" s="12"/>
    </row>
    <row r="679" spans="5:23" s="98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0"/>
      <c r="W679" s="12"/>
    </row>
    <row r="680" spans="5:23" s="98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0"/>
      <c r="W680" s="12"/>
    </row>
    <row r="681" spans="5:23" s="98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0"/>
      <c r="W681" s="12"/>
    </row>
    <row r="682" spans="5:23" s="98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0"/>
      <c r="W682" s="12"/>
    </row>
    <row r="683" spans="5:23" s="98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0"/>
      <c r="W683" s="12"/>
    </row>
    <row r="684" spans="5:23" s="98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0"/>
      <c r="W684" s="12"/>
    </row>
    <row r="685" spans="5:23" s="98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0"/>
      <c r="W685" s="12"/>
    </row>
    <row r="686" spans="5:23" s="98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1"/>
      <c r="W686" s="12"/>
    </row>
    <row r="687" spans="5:23" s="98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8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8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8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8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8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8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8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8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72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33</v>
      </c>
      <c r="H43" s="46"/>
      <c r="I43" s="46"/>
      <c r="J43" s="46" t="s">
        <v>31</v>
      </c>
      <c r="K43" s="46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31</v>
      </c>
      <c r="K54" s="46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70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49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>
        <v>46082</v>
      </c>
      <c r="G72" s="3" t="s">
        <v>100</v>
      </c>
      <c r="H72" s="3"/>
      <c r="I72" s="3"/>
      <c r="J72" s="51" t="s">
        <v>101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>
        <v>46082</v>
      </c>
      <c r="G73" s="3" t="s">
        <v>102</v>
      </c>
      <c r="H73" s="3"/>
      <c r="I73" s="3"/>
      <c r="J73" s="51" t="s">
        <v>103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>
        <v>46082</v>
      </c>
      <c r="G74" s="3" t="s">
        <v>64</v>
      </c>
      <c r="H74" s="3"/>
      <c r="I74" s="3"/>
      <c r="J74" s="51" t="s">
        <v>104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60</v>
      </c>
      <c r="I98" s="20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9C32D-68F1-4CD2-BCB0-58C2E26B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2025-12-19T09:06:12Z</cp:lastPrinted>
  <dcterms:created xsi:type="dcterms:W3CDTF">2024-09-24T07:20:07Z</dcterms:created>
  <dcterms:modified xsi:type="dcterms:W3CDTF">2026-04-17T10:51:23Z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