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4 april\EY TiD Prognosemodel februar 2026\Flextrafik\"/>
    </mc:Choice>
  </mc:AlternateContent>
  <xr:revisionPtr revIDLastSave="0" documentId="13_ncr:1_{5B1C1F3A-6006-4405-B9B7-08A0C0A96D16}" xr6:coauthVersionLast="47" xr6:coauthVersionMax="47" xr10:uidLastSave="{00000000-0000-0000-0000-000000000000}"/>
  <bookViews>
    <workbookView xWindow="2868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Dokumentation!$A$1:$Q$51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W95" i="3" s="1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4" i="3" l="1"/>
  <c r="W93" i="3"/>
  <c r="W92" i="3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<sst xmlns="http://schemas.openxmlformats.org/spreadsheetml/2006/main" count="121" uniqueCount="64">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</sst>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44713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111.7</v>
      </c>
      <c r="I20" s="42">
        <f>INDEX('Omkostningsindeks og vægte'!I$20:I$271,MATCH($F20,'Omkostningsindeks og vægte'!$F$20:$F$271,0))</f>
        <v>106.8</v>
      </c>
      <c r="J20" s="106">
        <f>INDEX('Omkostningsindeks og vægte'!J$20:J$271,MATCH($F20,'Omkostningsindeks og vægte'!$F$20:$F$271,0))</f>
        <v>-0.2107</v>
      </c>
      <c r="K20" s="42"/>
      <c r="L20" s="42">
        <f>INDEX('Omkostningsindeks og vægte'!L$20:L$271,MATCH($F20,'Omkostningsindeks og vægte'!$F$20:$F$271,0))</f>
        <v>210.2</v>
      </c>
      <c r="M20" s="43">
        <f>INDEX('Omkostningsindeks og vægte'!M$20:M$271,MATCH($F20,'Omkostningsindeks og vægte'!$F$20:$F$271,0))</f>
        <v>90.884968549156127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44743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112.7</v>
      </c>
      <c r="I21" s="42">
        <f>INDEX('Omkostningsindeks og vægte'!I$20:I$271,MATCH($F21,'Omkostningsindeks og vægte'!$F$20:$F$271,0))</f>
        <v>107</v>
      </c>
      <c r="J21" s="106">
        <f>INDEX('Omkostningsindeks og vægte'!J$20:J$271,MATCH($F21,'Omkostningsindeks og vægte'!$F$20:$F$271,0))</f>
        <v>-0.15329999999999999</v>
      </c>
      <c r="K21" s="42"/>
      <c r="L21" s="42">
        <f>INDEX('Omkostningsindeks og vægte'!L$20:L$271,MATCH($F21,'Omkostningsindeks og vægte'!$F$20:$F$271,0))</f>
        <v>196.7</v>
      </c>
      <c r="M21" s="43">
        <f>INDEX('Omkostningsindeks og vægte'!M$20:M$271,MATCH($F21,'Omkostningsindeks og vægte'!$F$20:$F$271,0))</f>
        <v>90.912048131382988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44774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113.6</v>
      </c>
      <c r="I22" s="42">
        <f>INDEX('Omkostningsindeks og vægte'!I$20:I$271,MATCH($F22,'Omkostningsindeks og vægte'!$F$20:$F$271,0))</f>
        <v>107.4</v>
      </c>
      <c r="J22" s="106">
        <f>INDEX('Omkostningsindeks og vægte'!J$20:J$271,MATCH($F22,'Omkostningsindeks og vægte'!$F$20:$F$271,0))</f>
        <v>1.43E-2</v>
      </c>
      <c r="K22" s="42"/>
      <c r="L22" s="42">
        <f>INDEX('Omkostningsindeks og vægte'!L$20:L$271,MATCH($F22,'Omkostningsindeks og vægte'!$F$20:$F$271,0))</f>
        <v>199.2</v>
      </c>
      <c r="M22" s="43">
        <f>INDEX('Omkostningsindeks og vægte'!M$20:M$271,MATCH($F22,'Omkostningsindeks og vægte'!$F$20:$F$271,0))</f>
        <v>91.209237246131281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44805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114.9</v>
      </c>
      <c r="I23" s="42">
        <f>INDEX('Omkostningsindeks og vægte'!I$20:I$271,MATCH($F23,'Omkostningsindeks og vægte'!$F$20:$F$271,0))</f>
        <v>108.4</v>
      </c>
      <c r="J23" s="106">
        <f>INDEX('Omkostningsindeks og vægte'!J$20:J$271,MATCH($F23,'Omkostningsindeks og vægte'!$F$20:$F$271,0))</f>
        <v>0.28050000000000003</v>
      </c>
      <c r="K23" s="42"/>
      <c r="L23" s="42">
        <f>INDEX('Omkostningsindeks og vægte'!L$20:L$271,MATCH($F23,'Omkostningsindeks og vægte'!$F$20:$F$271,0))</f>
        <v>240</v>
      </c>
      <c r="M23" s="43">
        <f>INDEX('Omkostningsindeks og vægte'!M$20:M$271,MATCH($F23,'Omkostningsindeks og vægte'!$F$20:$F$271,0))</f>
        <v>92.931156808787733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44835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109.1</v>
      </c>
      <c r="J24" s="106">
        <f>INDEX('Omkostningsindeks og vægte'!J$20:J$271,MATCH($F24,'Omkostningsindeks og vægte'!$F$20:$F$271,0))</f>
        <v>0.6946</v>
      </c>
      <c r="K24" s="42"/>
      <c r="L24" s="42">
        <f>INDEX('Omkostningsindeks og vægte'!L$20:L$271,MATCH($F24,'Omkostningsindeks og vægte'!$F$20:$F$271,0))</f>
        <v>235.8</v>
      </c>
      <c r="M24" s="43">
        <f>INDEX('Omkostningsindeks og vægte'!M$20:M$271,MATCH($F24,'Omkostningsindeks og vægte'!$F$20:$F$271,0))</f>
        <v>94.702730559175023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44866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116.4</v>
      </c>
      <c r="I25" s="42">
        <f>INDEX('Omkostningsindeks og vægte'!I$20:I$271,MATCH($F25,'Omkostningsindeks og vægte'!$F$20:$F$271,0))</f>
        <v>109.2</v>
      </c>
      <c r="J25" s="106">
        <f>INDEX('Omkostningsindeks og vægte'!J$20:J$271,MATCH($F25,'Omkostningsindeks og vægte'!$F$20:$F$271,0))</f>
        <v>1.3448</v>
      </c>
      <c r="K25" s="42"/>
      <c r="L25" s="42">
        <f>INDEX('Omkostningsindeks og vægte'!L$20:L$271,MATCH($F25,'Omkostningsindeks og vægte'!$F$20:$F$271,0))</f>
        <v>320.8</v>
      </c>
      <c r="M25" s="43">
        <f>INDEX('Omkostningsindeks og vægte'!M$20:M$271,MATCH($F25,'Omkostningsindeks og vægte'!$F$20:$F$271,0))</f>
        <v>98.050384830269408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44896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117.6</v>
      </c>
      <c r="I26" s="42">
        <f>INDEX('Omkostningsindeks og vægte'!I$20:I$271,MATCH($F26,'Omkostningsindeks og vægte'!$F$20:$F$271,0))</f>
        <v>111.1</v>
      </c>
      <c r="J26" s="106">
        <f>INDEX('Omkostningsindeks og vægte'!J$20:J$271,MATCH($F26,'Omkostningsindeks og vægte'!$F$20:$F$271,0))</f>
        <v>1.8012999999999999</v>
      </c>
      <c r="K26" s="42"/>
      <c r="L26" s="42">
        <f>INDEX('Omkostningsindeks og vægte'!L$20:L$271,MATCH($F26,'Omkostningsindeks og vægte'!$F$20:$F$271,0))</f>
        <v>344.1</v>
      </c>
      <c r="M26" s="43">
        <f>INDEX('Omkostningsindeks og vægte'!M$20:M$271,MATCH($F26,'Omkostningsindeks og vægte'!$F$20:$F$271,0))</f>
        <v>99.412390479186314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44927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116.6</v>
      </c>
      <c r="I27" s="42">
        <f>INDEX('Omkostningsindeks og vægte'!I$20:I$271,MATCH($F27,'Omkostningsindeks og vægte'!$F$20:$F$271,0))</f>
        <v>111.4</v>
      </c>
      <c r="J27" s="106">
        <f>INDEX('Omkostningsindeks og vægte'!J$20:J$271,MATCH($F27,'Omkostningsindeks og vægte'!$F$20:$F$271,0))</f>
        <v>2.0905999999999998</v>
      </c>
      <c r="K27" s="42"/>
      <c r="L27" s="42">
        <f>INDEX('Omkostningsindeks og vægte'!L$20:L$271,MATCH($F27,'Omkostningsindeks og vægte'!$F$20:$F$271,0))</f>
        <v>315.8</v>
      </c>
      <c r="M27" s="43">
        <f>INDEX('Omkostningsindeks og vægte'!M$20:M$271,MATCH($F27,'Omkostningsindeks og vægte'!$F$20:$F$271,0))</f>
        <v>97.881702090266089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44958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115.9</v>
      </c>
      <c r="I28" s="42">
        <f>INDEX('Omkostningsindeks og vægte'!I$20:I$271,MATCH($F28,'Omkostningsindeks og vægte'!$F$20:$F$271,0))</f>
        <v>111.5</v>
      </c>
      <c r="J28" s="106">
        <f>INDEX('Omkostningsindeks og vægte'!J$20:J$271,MATCH($F28,'Omkostningsindeks og vægte'!$F$20:$F$271,0))</f>
        <v>2.3325</v>
      </c>
      <c r="K28" s="42"/>
      <c r="L28" s="42">
        <f>INDEX('Omkostningsindeks og vægte'!L$20:L$271,MATCH($F28,'Omkostningsindeks og vægte'!$F$20:$F$271,0))</f>
        <v>282.60000000000002</v>
      </c>
      <c r="M28" s="43">
        <f>INDEX('Omkostningsindeks og vægte'!M$20:M$271,MATCH($F28,'Omkostningsindeks og vægte'!$F$20:$F$271,0))</f>
        <v>96.90704177863411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44986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116.4</v>
      </c>
      <c r="I29" s="42">
        <f>INDEX('Omkostningsindeks og vægte'!I$20:I$271,MATCH($F29,'Omkostningsindeks og vægte'!$F$20:$F$271,0))</f>
        <v>113</v>
      </c>
      <c r="J29" s="106">
        <f>INDEX('Omkostningsindeks og vægte'!J$20:J$271,MATCH($F29,'Omkostningsindeks og vægte'!$F$20:$F$271,0))</f>
        <v>2.6196999999999999</v>
      </c>
      <c r="K29" s="42"/>
      <c r="L29" s="42">
        <f>INDEX('Omkostningsindeks og vægte'!L$20:L$271,MATCH($F29,'Omkostningsindeks og vægte'!$F$20:$F$271,0))</f>
        <v>310</v>
      </c>
      <c r="M29" s="43">
        <f>INDEX('Omkostningsindeks og vægte'!M$20:M$271,MATCH($F29,'Omkostningsindeks og vægte'!$F$20:$F$271,0))</f>
        <v>98.202291952892594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45017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117.5</v>
      </c>
      <c r="I30" s="42">
        <f>INDEX('Omkostningsindeks og vægte'!I$20:I$271,MATCH($F30,'Omkostningsindeks og vægte'!$F$20:$F$271,0))</f>
        <v>112.7</v>
      </c>
      <c r="J30" s="106">
        <f>INDEX('Omkostningsindeks og vægte'!J$20:J$271,MATCH($F30,'Omkostningsindeks og vægte'!$F$20:$F$271,0))</f>
        <v>2.8557000000000001</v>
      </c>
      <c r="K30" s="42"/>
      <c r="L30" s="42">
        <f>INDEX('Omkostningsindeks og vægte'!L$20:L$271,MATCH($F30,'Omkostningsindeks og vægte'!$F$20:$F$271,0))</f>
        <v>300.89999999999998</v>
      </c>
      <c r="M30" s="43">
        <f>INDEX('Omkostningsindeks og vægte'!M$20:M$271,MATCH($F30,'Omkostningsindeks og vægte'!$F$20:$F$271,0))</f>
        <v>99.020697117240104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45047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117.3</v>
      </c>
      <c r="I31" s="42">
        <f>INDEX('Omkostningsindeks og vægte'!I$20:I$271,MATCH($F31,'Omkostningsindeks og vægte'!$F$20:$F$271,0))</f>
        <v>113.2</v>
      </c>
      <c r="J31" s="106">
        <f>INDEX('Omkostningsindeks og vægte'!J$20:J$271,MATCH($F31,'Omkostningsindeks og vægte'!$F$20:$F$271,0))</f>
        <v>3.0728</v>
      </c>
      <c r="K31" s="42"/>
      <c r="L31" s="42">
        <f>INDEX('Omkostningsindeks og vægte'!L$20:L$271,MATCH($F31,'Omkostningsindeks og vægte'!$F$20:$F$271,0))</f>
        <v>294.2</v>
      </c>
      <c r="M31" s="43">
        <f>INDEX('Omkostningsindeks og vægte'!M$20:M$271,MATCH($F31,'Omkostningsindeks og vægte'!$F$20:$F$271,0))</f>
        <v>98.984036398499683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45078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117.6</v>
      </c>
      <c r="I32" s="42">
        <f>INDEX('Omkostningsindeks og vægte'!I$20:I$271,MATCH($F32,'Omkostningsindeks og vægte'!$F$20:$F$271,0))</f>
        <v>113.3</v>
      </c>
      <c r="J32" s="106">
        <f>INDEX('Omkostningsindeks og vægte'!J$20:J$271,MATCH($F32,'Omkostningsindeks og vægte'!$F$20:$F$271,0))</f>
        <v>3.2816000000000001</v>
      </c>
      <c r="K32" s="42"/>
      <c r="L32" s="42">
        <f>INDEX('Omkostningsindeks og vægte'!L$20:L$271,MATCH($F32,'Omkostningsindeks og vægte'!$F$20:$F$271,0))</f>
        <v>276.8</v>
      </c>
      <c r="M32" s="43">
        <f>INDEX('Omkostningsindeks og vægte'!M$20:M$271,MATCH($F32,'Omkostningsindeks og vægte'!$F$20:$F$271,0))</f>
        <v>98.576719677962231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45108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116</v>
      </c>
      <c r="I33" s="42">
        <f>INDEX('Omkostningsindeks og vægte'!I$20:I$271,MATCH($F33,'Omkostningsindeks og vægte'!$F$20:$F$271,0))</f>
        <v>113</v>
      </c>
      <c r="J33" s="106">
        <f>INDEX('Omkostningsindeks og vægte'!J$20:J$271,MATCH($F33,'Omkostningsindeks og vægte'!$F$20:$F$271,0))</f>
        <v>3.3961000000000001</v>
      </c>
      <c r="K33" s="42"/>
      <c r="L33" s="42">
        <f>INDEX('Omkostningsindeks og vægte'!L$20:L$271,MATCH($F33,'Omkostningsindeks og vægte'!$F$20:$F$271,0))</f>
        <v>162.9</v>
      </c>
      <c r="M33" s="43">
        <f>INDEX('Omkostningsindeks og vægte'!M$20:M$271,MATCH($F33,'Omkostningsindeks og vægte'!$F$20:$F$271,0))</f>
        <v>95.32366256366538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45139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116.4</v>
      </c>
      <c r="I34" s="42">
        <f>INDEX('Omkostningsindeks og vægte'!I$20:I$271,MATCH($F34,'Omkostningsindeks og vægte'!$F$20:$F$271,0))</f>
        <v>113.6</v>
      </c>
      <c r="J34" s="106">
        <f>INDEX('Omkostningsindeks og vægte'!J$20:J$271,MATCH($F34,'Omkostningsindeks og vægte'!$F$20:$F$271,0))</f>
        <v>3.5623999999999998</v>
      </c>
      <c r="K34" s="42"/>
      <c r="L34" s="42">
        <f>INDEX('Omkostningsindeks og vægte'!L$20:L$271,MATCH($F34,'Omkostningsindeks og vægte'!$F$20:$F$271,0))</f>
        <v>161.19999999999999</v>
      </c>
      <c r="M34" s="43">
        <f>INDEX('Omkostningsindeks og vægte'!M$20:M$271,MATCH($F34,'Omkostningsindeks og vægte'!$F$20:$F$271,0))</f>
        <v>95.470190210099958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45170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118.5</v>
      </c>
      <c r="I35" s="42">
        <f>INDEX('Omkostningsindeks og vægte'!I$20:I$271,MATCH($F35,'Omkostningsindeks og vægte'!$F$20:$F$271,0))</f>
        <v>114.8</v>
      </c>
      <c r="J35" s="106">
        <f>INDEX('Omkostningsindeks og vægte'!J$20:J$271,MATCH($F35,'Omkostningsindeks og vægte'!$F$20:$F$271,0))</f>
        <v>3.7208000000000001</v>
      </c>
      <c r="K35" s="42"/>
      <c r="L35" s="42">
        <f>INDEX('Omkostningsindeks og vægte'!L$20:L$271,MATCH($F35,'Omkostningsindeks og vægte'!$F$20:$F$271,0))</f>
        <v>144.5</v>
      </c>
      <c r="M35" s="43">
        <f>INDEX('Omkostningsindeks og vægte'!M$20:M$271,MATCH($F35,'Omkostningsindeks og vægte'!$F$20:$F$271,0))</f>
        <v>95.295943059635746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45200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114.5</v>
      </c>
      <c r="J36" s="106">
        <f>INDEX('Omkostningsindeks og vægte'!J$20:J$271,MATCH($F36,'Omkostningsindeks og vægte'!$F$20:$F$271,0))</f>
        <v>3.8014000000000001</v>
      </c>
      <c r="K36" s="42"/>
      <c r="L36" s="42">
        <f>INDEX('Omkostningsindeks og vægte'!L$20:L$271,MATCH($F36,'Omkostningsindeks og vægte'!$F$20:$F$271,0))</f>
        <v>134.5</v>
      </c>
      <c r="M36" s="43">
        <f>INDEX('Omkostningsindeks og vægte'!M$20:M$271,MATCH($F36,'Omkostningsindeks og vægte'!$F$20:$F$271,0))</f>
        <v>96.492051393871435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45231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117.4</v>
      </c>
      <c r="I37" s="42">
        <f>INDEX('Omkostningsindeks og vægte'!I$20:I$271,MATCH($F37,'Omkostningsindeks og vægte'!$F$20:$F$271,0))</f>
        <v>114.2</v>
      </c>
      <c r="J37" s="106">
        <f>INDEX('Omkostningsindeks og vægte'!J$20:J$271,MATCH($F37,'Omkostningsindeks og vægte'!$F$20:$F$271,0))</f>
        <v>3.9102000000000001</v>
      </c>
      <c r="K37" s="42"/>
      <c r="L37" s="42">
        <f>INDEX('Omkostningsindeks og vægte'!L$20:L$271,MATCH($F37,'Omkostningsindeks og vægte'!$F$20:$F$271,0))</f>
        <v>137</v>
      </c>
      <c r="M37" s="43">
        <f>INDEX('Omkostningsindeks og vægte'!M$20:M$271,MATCH($F37,'Omkostningsindeks og vægte'!$F$20:$F$271,0))</f>
        <v>96.592468376695308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45261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114.1</v>
      </c>
      <c r="J38" s="106">
        <f>INDEX('Omkostningsindeks og vægte'!J$20:J$271,MATCH($F38,'Omkostningsindeks og vægte'!$F$20:$F$271,0))</f>
        <v>3.9655</v>
      </c>
      <c r="K38" s="42"/>
      <c r="L38" s="42">
        <f>INDEX('Omkostningsindeks og vægte'!L$20:L$271,MATCH($F38,'Omkostningsindeks og vægte'!$F$20:$F$271,0))</f>
        <v>143.69999999999999</v>
      </c>
      <c r="M38" s="43">
        <f>INDEX('Omkostningsindeks og vægte'!M$20:M$271,MATCH($F38,'Omkostningsindeks og vægte'!$F$20:$F$271,0))</f>
        <v>96.85903811179692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45292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117.3</v>
      </c>
      <c r="I39" s="42">
        <f>INDEX('Omkostningsindeks og vægte'!I$20:I$271,MATCH($F39,'Omkostningsindeks og vægte'!$F$20:$F$271,0))</f>
        <v>113.8</v>
      </c>
      <c r="J39" s="106">
        <f>INDEX('Omkostningsindeks og vægte'!J$20:J$271,MATCH($F39,'Omkostningsindeks og vægte'!$F$20:$F$271,0))</f>
        <v>3.952</v>
      </c>
      <c r="K39" s="42"/>
      <c r="L39" s="42">
        <f>INDEX('Omkostningsindeks og vægte'!L$20:L$271,MATCH($F39,'Omkostningsindeks og vægte'!$F$20:$F$271,0))</f>
        <v>147.80000000000001</v>
      </c>
      <c r="M39" s="43">
        <f>INDEX('Omkostningsindeks og vægte'!M$20:M$271,MATCH($F39,'Omkostningsindeks og vægte'!$F$20:$F$271,0))</f>
        <v>97.098971630561863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45323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116.7</v>
      </c>
      <c r="I40" s="42">
        <f>INDEX('Omkostningsindeks og vægte'!I$20:I$271,MATCH($F40,'Omkostningsindeks og vægte'!$F$20:$F$271,0))</f>
        <v>113.6</v>
      </c>
      <c r="J40" s="106">
        <f>INDEX('Omkostningsindeks og vægte'!J$20:J$271,MATCH($F40,'Omkostningsindeks og vægte'!$F$20:$F$271,0))</f>
        <v>3.9068000000000001</v>
      </c>
      <c r="K40" s="42"/>
      <c r="L40" s="42">
        <f>INDEX('Omkostningsindeks og vægte'!L$20:L$271,MATCH($F40,'Omkostningsindeks og vægte'!$F$20:$F$271,0))</f>
        <v>150.30000000000001</v>
      </c>
      <c r="M40" s="43">
        <f>INDEX('Omkostningsindeks og vægte'!M$20:M$271,MATCH($F40,'Omkostningsindeks og vægte'!$F$20:$F$271,0))</f>
        <v>97.089669721899355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45352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117.8</v>
      </c>
      <c r="I41" s="42">
        <f>INDEX('Omkostningsindeks og vægte'!I$20:I$271,MATCH($F41,'Omkostningsindeks og vægte'!$F$20:$F$271,0))</f>
        <v>112.7</v>
      </c>
      <c r="J41" s="106">
        <f>INDEX('Omkostningsindeks og vægte'!J$20:J$271,MATCH($F41,'Omkostningsindeks og vægte'!$F$20:$F$271,0))</f>
        <v>3.8895</v>
      </c>
      <c r="K41" s="42"/>
      <c r="L41" s="42">
        <f>INDEX('Omkostningsindeks og vægte'!L$20:L$271,MATCH($F41,'Omkostningsindeks og vægte'!$F$20:$F$271,0))</f>
        <v>166.1</v>
      </c>
      <c r="M41" s="43">
        <f>INDEX('Omkostningsindeks og vægte'!M$20:M$271,MATCH($F41,'Omkostningsindeks og vægte'!$F$20:$F$271,0))</f>
        <v>97.573363591050892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45383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118.4</v>
      </c>
      <c r="I42" s="42">
        <f>INDEX('Omkostningsindeks og vægte'!I$20:I$271,MATCH($F42,'Omkostningsindeks og vægte'!$F$20:$F$271,0))</f>
        <v>112.9</v>
      </c>
      <c r="J42" s="106">
        <f>INDEX('Omkostningsindeks og vægte'!J$20:J$271,MATCH($F42,'Omkostningsindeks og vægte'!$F$20:$F$271,0))</f>
        <v>3.8778999999999999</v>
      </c>
      <c r="K42" s="42"/>
      <c r="L42" s="42">
        <f>INDEX('Omkostningsindeks og vægte'!L$20:L$271,MATCH($F42,'Omkostningsindeks og vægte'!$F$20:$F$271,0))</f>
        <v>162</v>
      </c>
      <c r="M42" s="43">
        <f>INDEX('Omkostningsindeks og vægte'!M$20:M$271,MATCH($F42,'Omkostningsindeks og vægte'!$F$20:$F$271,0))</f>
        <v>98.244029524291193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45413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112.6</v>
      </c>
      <c r="J43" s="106">
        <f>INDEX('Omkostningsindeks og vægte'!J$20:J$271,MATCH($F43,'Omkostningsindeks og vægte'!$F$20:$F$271,0))</f>
        <v>3.8788</v>
      </c>
      <c r="K43" s="42"/>
      <c r="L43" s="42">
        <f>INDEX('Omkostningsindeks og vægte'!L$20:L$271,MATCH($F43,'Omkostningsindeks og vægte'!$F$20:$F$271,0))</f>
        <v>161.1</v>
      </c>
      <c r="M43" s="43">
        <f>INDEX('Omkostningsindeks og vægte'!M$20:M$271,MATCH($F43,'Omkostningsindeks og vægte'!$F$20:$F$271,0))</f>
        <v>98.181306317945925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45444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</v>
      </c>
      <c r="J44" s="106">
        <f>INDEX('Omkostningsindeks og vægte'!J$20:J$271,MATCH($F44,'Omkostningsindeks og vægte'!$F$20:$F$271,0))</f>
        <v>3.8224999999999998</v>
      </c>
      <c r="K44" s="42"/>
      <c r="L44" s="42">
        <f>INDEX('Omkostningsindeks og vægte'!L$20:L$271,MATCH($F44,'Omkostningsindeks og vægte'!$F$20:$F$271,0))</f>
        <v>127.9</v>
      </c>
      <c r="M44" s="43">
        <f>INDEX('Omkostningsindeks og vægte'!M$20:M$271,MATCH($F44,'Omkostningsindeks og vægte'!$F$20:$F$271,0))</f>
        <v>97.098083734511718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45474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113.5</v>
      </c>
      <c r="J45" s="106">
        <f>INDEX('Omkostningsindeks og vægte'!J$20:J$271,MATCH($F45,'Omkostningsindeks og vægte'!$F$20:$F$271,0))</f>
        <v>3.7343000000000002</v>
      </c>
      <c r="K45" s="42"/>
      <c r="L45" s="42">
        <f>INDEX('Omkostningsindeks og vægte'!L$20:L$271,MATCH($F45,'Omkostningsindeks og vægte'!$F$20:$F$271,0))</f>
        <v>127.9</v>
      </c>
      <c r="M45" s="43">
        <f>INDEX('Omkostningsindeks og vægte'!M$20:M$271,MATCH($F45,'Omkostningsindeks og vægte'!$F$20:$F$271,0))</f>
        <v>97.500858268065102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45505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3.6474000000000002</v>
      </c>
      <c r="K46" s="42"/>
      <c r="L46" s="42">
        <f>INDEX('Omkostningsindeks og vægte'!L$20:L$271,MATCH($F46,'Omkostningsindeks og vægte'!$F$20:$F$271,0))</f>
        <v>129.6</v>
      </c>
      <c r="M46" s="43">
        <f>INDEX('Omkostningsindeks og vægte'!M$20:M$271,MATCH($F46,'Omkostningsindeks og vægte'!$F$20:$F$271,0))</f>
        <v>97.500120861685275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45536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119.8</v>
      </c>
      <c r="I47" s="42">
        <f>INDEX('Omkostningsindeks og vægte'!I$20:I$271,MATCH($F47,'Omkostningsindeks og vægte'!$F$20:$F$271,0))</f>
        <v>113.7</v>
      </c>
      <c r="J47" s="106">
        <f>INDEX('Omkostningsindeks og vægte'!J$20:J$271,MATCH($F47,'Omkostningsindeks og vægte'!$F$20:$F$271,0))</f>
        <v>3.5870000000000002</v>
      </c>
      <c r="K47" s="42"/>
      <c r="L47" s="42">
        <f>INDEX('Omkostningsindeks og vægte'!L$20:L$271,MATCH($F47,'Omkostningsindeks og vægte'!$F$20:$F$271,0))</f>
        <v>130.4</v>
      </c>
      <c r="M47" s="43">
        <f>INDEX('Omkostningsindeks og vægte'!M$20:M$271,MATCH($F47,'Omkostningsindeks og vægte'!$F$20:$F$271,0))</f>
        <v>97.595967939114445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45566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119.3</v>
      </c>
      <c r="I48" s="42">
        <f>INDEX('Omkostningsindeks og vægte'!I$20:I$271,MATCH($F48,'Omkostningsindeks og vægte'!$F$20:$F$271,0))</f>
        <v>113.9</v>
      </c>
      <c r="J48" s="106">
        <f>INDEX('Omkostningsindeks og vægte'!J$20:J$271,MATCH($F48,'Omkostningsindeks og vægte'!$F$20:$F$271,0))</f>
        <v>3.4462000000000002</v>
      </c>
      <c r="K48" s="42"/>
      <c r="L48" s="42">
        <f>INDEX('Omkostningsindeks og vægte'!L$20:L$271,MATCH($F48,'Omkostningsindeks og vægte'!$F$20:$F$271,0))</f>
        <v>153.4</v>
      </c>
      <c r="M48" s="43">
        <f>INDEX('Omkostningsindeks og vægte'!M$20:M$271,MATCH($F48,'Omkostningsindeks og vægte'!$F$20:$F$271,0))</f>
        <v>100.56550833077058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45597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3.3397999999999999</v>
      </c>
      <c r="K49" s="42"/>
      <c r="L49" s="42">
        <f>INDEX('Omkostningsindeks og vægte'!L$20:L$271,MATCH($F49,'Omkostningsindeks og vægte'!$F$20:$F$271,0))</f>
        <v>136.4</v>
      </c>
      <c r="M49" s="43">
        <f>INDEX('Omkostningsindeks og vægte'!M$20:M$271,MATCH($F49,'Omkostningsindeks og vægte'!$F$20:$F$271,0))</f>
        <v>99.895858939881393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45627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113.2</v>
      </c>
      <c r="J50" s="106">
        <f>INDEX('Omkostningsindeks og vægte'!J$20:J$271,MATCH($F50,'Omkostningsindeks og vægte'!$F$20:$F$271,0))</f>
        <v>3.0785999999999998</v>
      </c>
      <c r="K50" s="42"/>
      <c r="L50" s="42">
        <f>INDEX('Omkostningsindeks og vægte'!L$20:L$271,MATCH($F50,'Omkostningsindeks og vægte'!$F$20:$F$271,0))</f>
        <v>162.80000000000001</v>
      </c>
      <c r="M50" s="43">
        <f>INDEX('Omkostningsindeks og vægte'!M$20:M$271,MATCH($F50,'Omkostningsindeks og vægte'!$F$20:$F$271,0))</f>
        <v>100.57710993321693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45658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119.2</v>
      </c>
      <c r="I51" s="42">
        <f>INDEX('Omkostningsindeks og vægte'!I$20:I$271,MATCH($F51,'Omkostningsindeks og vægte'!$F$20:$F$271,0))</f>
        <v>113.5</v>
      </c>
      <c r="J51" s="106">
        <f>INDEX('Omkostningsindeks og vægte'!J$20:J$271,MATCH($F51,'Omkostningsindeks og vægte'!$F$20:$F$271,0))</f>
        <v>2.8942999999999999</v>
      </c>
      <c r="K51" s="42"/>
      <c r="L51" s="42">
        <f>INDEX('Omkostningsindeks og vægte'!L$20:L$271,MATCH($F51,'Omkostningsindeks og vægte'!$F$20:$F$271,0))</f>
        <v>172.2</v>
      </c>
      <c r="M51" s="43">
        <f>INDEX('Omkostningsindeks og vægte'!M$20:M$271,MATCH($F51,'Omkostningsindeks og vægte'!$F$20:$F$271,0))</f>
        <v>100.3115921806768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45689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2.7555999999999998</v>
      </c>
      <c r="K52" s="42"/>
      <c r="L52" s="42">
        <f>INDEX('Omkostningsindeks og vægte'!L$20:L$271,MATCH($F52,'Omkostningsindeks og vægte'!$F$20:$F$271,0))</f>
        <v>163.69999999999999</v>
      </c>
      <c r="M52" s="43">
        <f>INDEX('Omkostningsindeks og vægte'!M$20:M$271,MATCH($F52,'Omkostningsindeks og vægte'!$F$20:$F$271,0))</f>
        <v>99.95322413141696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45717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113.1</v>
      </c>
      <c r="J53" s="106">
        <f>INDEX('Omkostningsindeks og vægte'!J$20:J$271,MATCH($F53,'Omkostningsindeks og vægte'!$F$20:$F$271,0))</f>
        <v>2.6233</v>
      </c>
      <c r="K53" s="42"/>
      <c r="L53" s="42">
        <f>INDEX('Omkostningsindeks og vægte'!L$20:L$271,MATCH($F53,'Omkostningsindeks og vægte'!$F$20:$F$271,0))</f>
        <v>167.2</v>
      </c>
      <c r="M53" s="43">
        <f>INDEX('Omkostningsindeks og vægte'!M$20:M$271,MATCH($F53,'Omkostningsindeks og vægte'!$F$20:$F$271,0))</f>
        <v>99.950589820264966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45748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120.8</v>
      </c>
      <c r="I54" s="42">
        <f>INDEX('Omkostningsindeks og vægte'!I$20:I$271,MATCH($F54,'Omkostningsindeks og vægte'!$F$20:$F$271,0))</f>
        <v>112.9</v>
      </c>
      <c r="J54" s="106">
        <f>INDEX('Omkostningsindeks og vægte'!J$20:J$271,MATCH($F54,'Omkostningsindeks og vægte'!$F$20:$F$271,0))</f>
        <v>2.4582999999999999</v>
      </c>
      <c r="K54" s="42"/>
      <c r="L54" s="42">
        <f>INDEX('Omkostningsindeks og vægte'!L$20:L$271,MATCH($F54,'Omkostningsindeks og vægte'!$F$20:$F$271,0))</f>
        <v>182.6</v>
      </c>
      <c r="M54" s="43">
        <f>INDEX('Omkostningsindeks og vægte'!M$20:M$271,MATCH($F54,'Omkostningsindeks og vægte'!$F$20:$F$271,0))</f>
        <v>101.04510091838596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45778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120.2</v>
      </c>
      <c r="I55" s="42">
        <f>INDEX('Omkostningsindeks og vægte'!I$20:I$271,MATCH($F55,'Omkostningsindeks og vægte'!$F$20:$F$271,0))</f>
        <v>112.8</v>
      </c>
      <c r="J55" s="106">
        <f>INDEX('Omkostningsindeks og vægte'!J$20:J$271,MATCH($F55,'Omkostningsindeks og vægte'!$F$20:$F$271,0))</f>
        <v>2.3643999999999998</v>
      </c>
      <c r="K55" s="42"/>
      <c r="L55" s="42">
        <f>INDEX('Omkostningsindeks og vægte'!L$20:L$271,MATCH($F55,'Omkostningsindeks og vægte'!$F$20:$F$271,0))</f>
        <v>154.4</v>
      </c>
      <c r="M55" s="43">
        <f>INDEX('Omkostningsindeks og vægte'!M$20:M$271,MATCH($F55,'Omkostningsindeks og vægte'!$F$20:$F$271,0))</f>
        <v>100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45809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120.3</v>
      </c>
      <c r="I56" s="42">
        <f>INDEX('Omkostningsindeks og vægte'!I$20:I$271,MATCH($F56,'Omkostningsindeks og vægte'!$F$20:$F$271,0))</f>
        <v>114.6</v>
      </c>
      <c r="J56" s="106">
        <f>INDEX('Omkostningsindeks og vægte'!J$20:J$271,MATCH($F56,'Omkostningsindeks og vægte'!$F$20:$F$271,0))</f>
        <v>2.1856</v>
      </c>
      <c r="K56" s="42"/>
      <c r="L56" s="42">
        <f>INDEX('Omkostningsindeks og vægte'!L$20:L$271,MATCH($F56,'Omkostningsindeks og vægte'!$F$20:$F$271,0))</f>
        <v>124.5</v>
      </c>
      <c r="M56" s="43">
        <f>INDEX('Omkostningsindeks og vægte'!M$20:M$271,MATCH($F56,'Omkostningsindeks og vægte'!$F$20:$F$271,0))</f>
        <v>99.102204665845179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45839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120.4</v>
      </c>
      <c r="I57" s="42">
        <f>INDEX('Omkostningsindeks og vægte'!I$20:I$271,MATCH($F57,'Omkostningsindeks og vægte'!$F$20:$F$271,0))</f>
        <v>114.9</v>
      </c>
      <c r="J57" s="106">
        <f>INDEX('Omkostningsindeks og vægte'!J$20:J$271,MATCH($F57,'Omkostningsindeks og vægte'!$F$20:$F$271,0))</f>
        <v>2.0488</v>
      </c>
      <c r="K57" s="42"/>
      <c r="L57" s="42">
        <f>INDEX('Omkostningsindeks og vægte'!L$20:L$271,MATCH($F57,'Omkostningsindeks og vægte'!$F$20:$F$271,0))</f>
        <v>123.7</v>
      </c>
      <c r="M57" s="43">
        <f>INDEX('Omkostningsindeks og vægte'!M$20:M$271,MATCH($F57,'Omkostningsindeks og vægte'!$F$20:$F$271,0))</f>
        <v>99.315358025746576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45870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120.7</v>
      </c>
      <c r="I58" s="42">
        <f>INDEX('Omkostningsindeks og vægte'!I$20:I$271,MATCH($F58,'Omkostningsindeks og vægte'!$F$20:$F$271,0))</f>
        <v>114.4</v>
      </c>
      <c r="J58" s="106">
        <f>INDEX('Omkostningsindeks og vægte'!J$20:J$271,MATCH($F58,'Omkostningsindeks og vægte'!$F$20:$F$271,0))</f>
        <v>1.97</v>
      </c>
      <c r="K58" s="42"/>
      <c r="L58" s="42">
        <f>INDEX('Omkostningsindeks og vægte'!L$20:L$271,MATCH($F58,'Omkostningsindeks og vægte'!$F$20:$F$271,0))</f>
        <v>116</v>
      </c>
      <c r="M58" s="43">
        <f>INDEX('Omkostningsindeks og vægte'!M$20:M$271,MATCH($F58,'Omkostningsindeks og vægte'!$F$20:$F$271,0))</f>
        <v>98.97318602613052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45901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122.5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1.9522999999999999</v>
      </c>
      <c r="K59" s="42"/>
      <c r="L59" s="42">
        <f>INDEX('Omkostningsindeks og vægte'!L$20:L$271,MATCH($F59,'Omkostningsindeks og vægte'!$F$20:$F$271,0))</f>
        <v>132.19999999999999</v>
      </c>
      <c r="M59" s="43">
        <f>INDEX('Omkostningsindeks og vægte'!M$20:M$271,MATCH($F59,'Omkostningsindeks og vægte'!$F$20:$F$271,0))</f>
        <v>99.66188359643445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45931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113.3</v>
      </c>
      <c r="J60" s="106">
        <f>INDEX('Omkostningsindeks og vægte'!J$20:J$271,MATCH($F60,'Omkostningsindeks og vægte'!$F$20:$F$271,0))</f>
        <v>1.9641</v>
      </c>
      <c r="K60" s="42"/>
      <c r="L60" s="42">
        <f>INDEX('Omkostningsindeks og vægte'!L$20:L$271,MATCH($F60,'Omkostningsindeks og vægte'!$F$20:$F$271,0))</f>
        <v>123.7</v>
      </c>
      <c r="M60" s="43">
        <f>INDEX('Omkostningsindeks og vægte'!M$20:M$271,MATCH($F60,'Omkostningsindeks og vægte'!$F$20:$F$271,0))</f>
        <v>100.78608873039025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45962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121.6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1.9789000000000001</v>
      </c>
      <c r="K61" s="42"/>
      <c r="L61" s="42">
        <f>INDEX('Omkostningsindeks og vægte'!L$20:L$271,MATCH($F61,'Omkostningsindeks og vægte'!$F$20:$F$271,0))</f>
        <v>116</v>
      </c>
      <c r="M61" s="43">
        <f>INDEX('Omkostningsindeks og vægte'!M$20:M$271,MATCH($F61,'Omkostningsindeks og vægte'!$F$20:$F$271,0))</f>
        <v>100.53453108908352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45992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122.1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1.9814000000000001</v>
      </c>
      <c r="K62" s="42"/>
      <c r="L62" s="42">
        <f>INDEX('Omkostningsindeks og vægte'!L$20:L$271,MATCH($F62,'Omkostningsindeks og vægte'!$F$20:$F$271,0))</f>
        <v>146.69999999999999</v>
      </c>
      <c r="M62" s="43">
        <f>INDEX('Omkostningsindeks og vægte'!M$20:M$271,MATCH($F62,'Omkostningsindeks og vægte'!$F$20:$F$271,0))</f>
        <v>101.75232605139021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46023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114</v>
      </c>
      <c r="J63" s="106">
        <f>INDEX('Omkostningsindeks og vægte'!J$20:J$271,MATCH($F63,'Omkostningsindeks og vægte'!$F$20:$F$271,0))</f>
        <v>1.99</v>
      </c>
      <c r="K63" s="42"/>
      <c r="L63" s="42">
        <f>INDEX('Omkostningsindeks og vægte'!L$20:L$271,MATCH($F63,'Omkostningsindeks og vægte'!$F$20:$F$271,0))</f>
        <v>145.9</v>
      </c>
      <c r="M63" s="43">
        <f>INDEX('Omkostningsindeks og vægte'!M$20:M$271,MATCH($F63,'Omkostningsindeks og vægte'!$F$20:$F$271,0))</f>
        <v>101.38415448446447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46054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121.2</v>
      </c>
      <c r="I64" s="42">
        <f>INDEX('Omkostningsindeks og vægte'!I$20:I$271,MATCH($F64,'Omkostningsindeks og vægte'!$F$20:$F$271,0))</f>
        <v>113</v>
      </c>
      <c r="J64" s="106">
        <f>INDEX('Omkostningsindeks og vægte'!J$20:J$271,MATCH($F64,'Omkostningsindeks og vægte'!$F$20:$F$271,0))</f>
        <v>1.9951000000000001</v>
      </c>
      <c r="K64" s="42"/>
      <c r="L64" s="42">
        <f>INDEX('Omkostningsindeks og vægte'!L$20:L$271,MATCH($F64,'Omkostningsindeks og vægte'!$F$20:$F$271,0))</f>
        <v>140.80000000000001</v>
      </c>
      <c r="M64" s="43">
        <f>INDEX('Omkostningsindeks og vægte'!M$20:M$271,MATCH($F64,'Omkostningsindeks og vægte'!$F$20:$F$271,0))</f>
        <v>101.07370835750774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46082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120.50985014985015</v>
      </c>
      <c r="I65" s="42">
        <f>INDEX('Omkostningsindeks og vægte'!I$20:I$271,MATCH($F65,'Omkostningsindeks og vægte'!$F$20:$F$271,0))</f>
        <v>111.9</v>
      </c>
      <c r="J65" s="106">
        <f>INDEX('Omkostningsindeks og vægte'!J$20:J$271,MATCH($F65,'Omkostningsindeks og vægte'!$F$20:$F$271,0))</f>
        <v>2.0053000000000001</v>
      </c>
      <c r="K65" s="42"/>
      <c r="L65" s="42">
        <f>INDEX('Omkostningsindeks og vægte'!L$20:L$271,MATCH($F65,'Omkostningsindeks og vægte'!$F$20:$F$271,0))</f>
        <v>154.4447086801427</v>
      </c>
      <c r="M65" s="43">
        <f>INDEX('Omkostningsindeks og vægte'!M$20:M$271,MATCH($F65,'Omkostningsindeks og vægte'!$F$20:$F$271,0))</f>
        <v>101.36252989900781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46113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121.73274725274727</v>
      </c>
      <c r="I66" s="47">
        <f>INDEX('Omkostningsindeks og vægte'!I$20:I$271,MATCH($F66,'Omkostningsindeks og vægte'!$F$20:$F$271,0))</f>
        <v>112.4</v>
      </c>
      <c r="J66" s="107">
        <f>INDEX('Omkostningsindeks og vægte'!J$20:J$271,MATCH($F66,'Omkostningsindeks og vægte'!$F$20:$F$271,0))</f>
        <v>1.9904949999999999</v>
      </c>
      <c r="K66" s="47"/>
      <c r="L66" s="47">
        <f>INDEX('Omkostningsindeks og vægte'!L$20:L$271,MATCH($F66,'Omkostningsindeks og vægte'!$F$20:$F$271,0))</f>
        <v>168.10336900515259</v>
      </c>
      <c r="M66" s="48">
        <f>INDEX('Omkostningsindeks og vægte'!M$20:M$271,MATCH($F66,'Omkostningsindeks og vægte'!$F$20:$F$271,0))</f>
        <v>102.40428997690384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46143</v>
      </c>
      <c r="G67" s="57">
        <v>129.5</v>
      </c>
      <c r="H67" s="57">
        <v>121.86376542508958</v>
      </c>
      <c r="I67" s="57">
        <v>112.70119574724275</v>
      </c>
      <c r="J67" s="108">
        <v>2.0049394444444442</v>
      </c>
      <c r="K67" s="57"/>
      <c r="L67" s="57">
        <v>162.41174282859754</v>
      </c>
      <c r="M67" s="57">
        <v>102.26798403841175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46174</v>
      </c>
      <c r="G68" s="57">
        <v>129.5</v>
      </c>
      <c r="H68" s="57">
        <v>121.99492460929493</v>
      </c>
      <c r="I68" s="57">
        <v>113.00319860194242</v>
      </c>
      <c r="J68" s="108">
        <v>2.0193838888888886</v>
      </c>
      <c r="K68" s="57"/>
      <c r="L68" s="57">
        <v>156.91282313214077</v>
      </c>
      <c r="M68" s="57">
        <v>102.13814945220318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46204</v>
      </c>
      <c r="G69" s="57">
        <v>129.86457846895161</v>
      </c>
      <c r="H69" s="57">
        <v>122.12622495713117</v>
      </c>
      <c r="I69" s="57">
        <v>113.30601072688665</v>
      </c>
      <c r="J69" s="108">
        <v>2.0338283333333331</v>
      </c>
      <c r="K69" s="57"/>
      <c r="L69" s="57">
        <v>151.60008528005957</v>
      </c>
      <c r="M69" s="57">
        <v>102.22532187897426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46235</v>
      </c>
      <c r="G70" s="57">
        <v>130.23018332755592</v>
      </c>
      <c r="H70" s="57">
        <v>122.25766662052949</v>
      </c>
      <c r="I70" s="57">
        <v>113.60963429065872</v>
      </c>
      <c r="J70" s="108">
        <v>2.0482727777777776</v>
      </c>
      <c r="K70" s="57"/>
      <c r="L70" s="57">
        <v>146.46722554706088</v>
      </c>
      <c r="M70" s="57">
        <v>102.31913532643932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46266</v>
      </c>
      <c r="G71" s="57">
        <v>130.59681746538487</v>
      </c>
      <c r="H71" s="57">
        <v>122.3892497515846</v>
      </c>
      <c r="I71" s="57">
        <v>113.91407146765293</v>
      </c>
      <c r="J71" s="108">
        <v>2.0627172222222221</v>
      </c>
      <c r="K71" s="57"/>
      <c r="L71" s="57">
        <v>141.50815363871922</v>
      </c>
      <c r="M71" s="57">
        <v>102.41939034769354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46296</v>
      </c>
      <c r="G72" s="57">
        <v>130.96448378014537</v>
      </c>
      <c r="H72" s="57">
        <v>122.52097450255489</v>
      </c>
      <c r="I72" s="57">
        <v>114.21932443809033</v>
      </c>
      <c r="J72" s="108">
        <v>2.0771616666666666</v>
      </c>
      <c r="K72" s="57"/>
      <c r="L72" s="57">
        <v>144.25503099248684</v>
      </c>
      <c r="M72" s="57">
        <v>102.7751336417321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46327</v>
      </c>
      <c r="G73" s="57">
        <v>131.33318517770215</v>
      </c>
      <c r="H73" s="57">
        <v>122.65284102586266</v>
      </c>
      <c r="I73" s="57">
        <v>114.52539538803421</v>
      </c>
      <c r="J73" s="108">
        <v>2.0916061111111111</v>
      </c>
      <c r="K73" s="57"/>
      <c r="L73" s="57">
        <v>147.05522919740417</v>
      </c>
      <c r="M73" s="57">
        <v>103.13333923093904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46357</v>
      </c>
      <c r="G74" s="57">
        <v>131.70292457210081</v>
      </c>
      <c r="H74" s="57">
        <v>122.78484947409422</v>
      </c>
      <c r="I74" s="57">
        <v>114.83228650940583</v>
      </c>
      <c r="J74" s="108">
        <v>2.1060505555555555</v>
      </c>
      <c r="K74" s="57"/>
      <c r="L74" s="57">
        <v>149.90978328809459</v>
      </c>
      <c r="M74" s="57">
        <v>103.49404327773918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46388</v>
      </c>
      <c r="G75" s="57">
        <v>132.03841661953791</v>
      </c>
      <c r="H75" s="57">
        <v>122.95745389471266</v>
      </c>
      <c r="I75" s="57">
        <v>114.99371163934768</v>
      </c>
      <c r="J75" s="108">
        <v>2.1143838888888888</v>
      </c>
      <c r="K75" s="57"/>
      <c r="L75" s="57">
        <v>151.83938514725025</v>
      </c>
      <c r="M75" s="57">
        <v>103.78679659815528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46419</v>
      </c>
      <c r="G76" s="57">
        <v>132.3747632790822</v>
      </c>
      <c r="H76" s="57">
        <v>123.13030095345904</v>
      </c>
      <c r="I76" s="57">
        <v>115.15536369216436</v>
      </c>
      <c r="J76" s="108">
        <v>2.1227172222222221</v>
      </c>
      <c r="K76" s="57"/>
      <c r="L76" s="57">
        <v>153.79382436693828</v>
      </c>
      <c r="M76" s="57">
        <v>104.08090671563221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46447</v>
      </c>
      <c r="G77" s="57">
        <v>132.71196672772078</v>
      </c>
      <c r="H77" s="57">
        <v>123.30339099142117</v>
      </c>
      <c r="I77" s="57">
        <v>115.31724298685198</v>
      </c>
      <c r="J77" s="108">
        <v>2.1310505555555554</v>
      </c>
      <c r="K77" s="57"/>
      <c r="L77" s="57">
        <v>155.77342064755456</v>
      </c>
      <c r="M77" s="57">
        <v>104.37638551765248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46478</v>
      </c>
      <c r="G78" s="27">
        <v>133.05002914798627</v>
      </c>
      <c r="H78" s="27">
        <v>123.47672435016632</v>
      </c>
      <c r="I78" s="27">
        <v>115.4793498428551</v>
      </c>
      <c r="J78" s="83">
        <v>2.1393838888888888</v>
      </c>
      <c r="K78" s="27"/>
      <c r="L78" s="27">
        <v>147.69958064050294</v>
      </c>
      <c r="M78" s="27">
        <v>104.33999386177601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46508</v>
      </c>
      <c r="G79" s="27">
        <v>133.38895272797089</v>
      </c>
      <c r="H79" s="27">
        <v>123.65030137174193</v>
      </c>
      <c r="I79" s="27">
        <v>115.64168458006732</v>
      </c>
      <c r="J79" s="83">
        <v>2.1477172222222221</v>
      </c>
      <c r="K79" s="27"/>
      <c r="L79" s="27">
        <v>140.04421313144542</v>
      </c>
      <c r="M79" s="27">
        <v>104.31797818790324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46539</v>
      </c>
      <c r="G80" s="27">
        <v>133.72873966134074</v>
      </c>
      <c r="H80" s="27">
        <v>123.82412239867627</v>
      </c>
      <c r="I80" s="27">
        <v>115.80424751883196</v>
      </c>
      <c r="J80" s="83">
        <v>2.1560505555555554</v>
      </c>
      <c r="K80" s="27"/>
      <c r="L80" s="27">
        <v>132.78562841245807</v>
      </c>
      <c r="M80" s="27">
        <v>104.30962267028364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46569</v>
      </c>
      <c r="G81" s="27">
        <v>134.06939214734993</v>
      </c>
      <c r="H81" s="27">
        <v>123.9981877739791</v>
      </c>
      <c r="I81" s="27">
        <v>115.96703897994263</v>
      </c>
      <c r="J81" s="83">
        <v>2.1643838888888887</v>
      </c>
      <c r="K81" s="27"/>
      <c r="L81" s="27">
        <v>130.91172729664916</v>
      </c>
      <c r="M81" s="27">
        <v>104.47984950805771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46600</v>
      </c>
      <c r="G82" s="27">
        <v>134.41091239085475</v>
      </c>
      <c r="H82" s="27">
        <v>124.17249784114239</v>
      </c>
      <c r="I82" s="27">
        <v>116.13005928464392</v>
      </c>
      <c r="J82" s="83">
        <v>2.172717222222222</v>
      </c>
      <c r="K82" s="27"/>
      <c r="L82" s="27">
        <v>129.06427110137733</v>
      </c>
      <c r="M82" s="27">
        <v>104.65149424613392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46631</v>
      </c>
      <c r="G83" s="27">
        <v>134.75330260232806</v>
      </c>
      <c r="H83" s="27">
        <v>124.34705294414096</v>
      </c>
      <c r="I83" s="27">
        <v>116.29330875463199</v>
      </c>
      <c r="J83" s="83">
        <v>2.1810505555555553</v>
      </c>
      <c r="K83" s="27"/>
      <c r="L83" s="27">
        <v>127.24288662988401</v>
      </c>
      <c r="M83" s="27">
        <v>104.82454588176731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46661</v>
      </c>
      <c r="G84" s="27">
        <v>135.09656499787354</v>
      </c>
      <c r="H84" s="27">
        <v>124.52185342743317</v>
      </c>
      <c r="I84" s="27">
        <v>116.45678771205523</v>
      </c>
      <c r="J84" s="83">
        <v>2.1893838888888886</v>
      </c>
      <c r="K84" s="27"/>
      <c r="L84" s="27">
        <v>131.87586008294002</v>
      </c>
      <c r="M84" s="27">
        <v>105.21155179123767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46692</v>
      </c>
      <c r="G85" s="27">
        <v>135.44070179924003</v>
      </c>
      <c r="H85" s="27">
        <v>124.69689963596161</v>
      </c>
      <c r="I85" s="27">
        <v>116.62049647951488</v>
      </c>
      <c r="J85" s="83">
        <v>2.1977172222222219</v>
      </c>
      <c r="K85" s="27"/>
      <c r="L85" s="27">
        <v>136.67752228226095</v>
      </c>
      <c r="M85" s="27">
        <v>105.60468279712909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46722</v>
      </c>
      <c r="G86" s="27">
        <v>135.78571523383593</v>
      </c>
      <c r="H86" s="27">
        <v>124.87219191515378</v>
      </c>
      <c r="I86" s="27">
        <v>116.7844353800657</v>
      </c>
      <c r="J86" s="83">
        <v>2.2060505555555552</v>
      </c>
      <c r="K86" s="27"/>
      <c r="L86" s="27">
        <v>141.65401526457649</v>
      </c>
      <c r="M86" s="27">
        <v>106.00414332761254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/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8"/>
        <v>101.07370835750774</v>
      </c>
      <c r="N93" s="72">
        <f t="shared" si="14"/>
        <v>-3.0620773880823959E-3</v>
      </c>
      <c r="O93" s="6"/>
      <c r="P93" s="25">
        <v>46054</v>
      </c>
      <c r="Q93" s="72">
        <f t="shared" si="7"/>
        <v>0.73607024720125835</v>
      </c>
      <c r="R93" s="72">
        <f t="shared" si="9"/>
        <v>7.988603509465679E-2</v>
      </c>
      <c r="S93" s="72">
        <f t="shared" si="10"/>
        <v>0.12504867355483104</v>
      </c>
      <c r="T93" s="72">
        <f t="shared" si="11"/>
        <v>1.2935221571622269E-2</v>
      </c>
      <c r="U93" s="72"/>
      <c r="V93" s="72">
        <f t="shared" si="12"/>
        <v>4.6059822577631443E-2</v>
      </c>
      <c r="W93" s="74">
        <f t="shared" si="13"/>
        <v>0.99999999999999989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/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8"/>
        <v>101.36252989900781</v>
      </c>
      <c r="N94" s="72">
        <f t="shared" si="14"/>
        <v>2.8575338353915569E-3</v>
      </c>
      <c r="O94" s="6"/>
      <c r="P94" s="25">
        <v>46082</v>
      </c>
      <c r="Q94" s="72">
        <f t="shared" si="7"/>
        <v>0.7339728948200499</v>
      </c>
      <c r="R94" s="72">
        <f t="shared" si="9"/>
        <v>7.9204809167998505E-2</v>
      </c>
      <c r="S94" s="72">
        <f t="shared" si="10"/>
        <v>0.12347854147197244</v>
      </c>
      <c r="T94" s="72">
        <f t="shared" si="11"/>
        <v>1.2964307277488488E-2</v>
      </c>
      <c r="U94" s="72"/>
      <c r="V94" s="72">
        <f t="shared" si="12"/>
        <v>5.0379447262490724E-2</v>
      </c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/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8"/>
        <v>102.40428997690384</v>
      </c>
      <c r="N95" s="72">
        <f t="shared" si="14"/>
        <v>1.0277565871076755E-2</v>
      </c>
      <c r="O95" s="6"/>
      <c r="P95" s="25">
        <v>46113</v>
      </c>
      <c r="Q95" s="72">
        <f t="shared" si="7"/>
        <v>0.7310221466314113</v>
      </c>
      <c r="R95" s="72">
        <f t="shared" si="9"/>
        <v>7.9194627348430746E-2</v>
      </c>
      <c r="S95" s="72">
        <f t="shared" si="10"/>
        <v>0.12276851607139554</v>
      </c>
      <c r="T95" s="72">
        <f t="shared" si="11"/>
        <v>1.2737680288455741E-2</v>
      </c>
      <c r="U95" s="72"/>
      <c r="V95" s="72">
        <f t="shared" si="12"/>
        <v>5.427702966030671E-2</v>
      </c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/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/>
      <c r="V96" s="72" t="str">
        <f t="shared" si="12"/>
        <v/>
      </c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/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/>
      <c r="V97" s="72" t="str">
        <f t="shared" si="12"/>
        <v/>
      </c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/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/>
      <c r="V98" s="72" t="str">
        <f t="shared" si="12"/>
        <v/>
      </c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/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/>
      <c r="L294" s="60" t="s">
        <v>21</v>
      </c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/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/>
      <c r="T320" s="27">
        <v>-8.8082901554404103</v>
      </c>
      <c r="U320" s="27">
        <v>101.07370835750774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/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/>
      <c r="T321" s="27">
        <v>2.8956399056146748E-2</v>
      </c>
      <c r="U321" s="27">
        <v>101.36252989900781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/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/>
      <c r="T322" s="27">
        <v>8.8752389929744702</v>
      </c>
      <c r="U322" s="27">
        <v>102.40428997690384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/>
      <c r="I323" s="27"/>
      <c r="J323" s="83"/>
      <c r="K323" s="27"/>
      <c r="L323" s="27"/>
      <c r="M323" s="6"/>
      <c r="N323" s="25">
        <v>46143</v>
      </c>
      <c r="O323" s="27">
        <v>2.9411764705882377</v>
      </c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/>
      <c r="I324" s="27"/>
      <c r="J324" s="83"/>
      <c r="K324" s="27"/>
      <c r="L324" s="27"/>
      <c r="M324" s="6"/>
      <c r="N324" s="25">
        <v>46174</v>
      </c>
      <c r="O324" s="27">
        <v>2.9411764705882377</v>
      </c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zoomScale="60" zoomScaleNormal="100" workbookViewId="0">
      <selection activeCell="Q13" sqref="Q13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2026-03-19T10:08:11Z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