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ILON12\"/>
    </mc:Choice>
  </mc:AlternateContent>
  <xr:revisionPtr revIDLastSave="0" documentId="13_ncr:1_{465F7C2F-B937-46C9-894F-BBD5BCBC58B2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vægte'!$A$1:$W$511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P343" i="3" l="1"/>
  <c r="U343" i="3" s="1"/>
  <c r="Q357" i="3"/>
  <c r="M269" i="3"/>
  <c r="R262" i="3"/>
  <c r="M266" i="3"/>
  <c r="Q277" i="3"/>
  <c r="S311" i="3"/>
  <c r="S325" i="3"/>
  <c r="S423" i="3"/>
  <c r="S437" i="3"/>
  <c r="P263" i="3"/>
  <c r="M264" i="3"/>
  <c r="M267" i="3"/>
  <c r="Q360" i="3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8" i="3" l="1"/>
  <c r="U267" i="3"/>
  <c r="G159" i="3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<sst xmlns="http://schemas.openxmlformats.org/spreadsheetml/2006/main" count="196" uniqueCount="102">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</sst>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38641"/>
          <a:ext cx="1290318" cy="1397073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tabSelected="1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64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68</v>
      </c>
      <c r="H19" s="73" t="s">
        <v>8</v>
      </c>
      <c r="I19" s="73" t="s">
        <v>9</v>
      </c>
      <c r="J19" s="73" t="s">
        <v>10</v>
      </c>
      <c r="K19" s="73" t="s">
        <v>34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44713</v>
      </c>
      <c r="G20" s="76">
        <f>INDEX('Omkostningsindeks og vægte'!G$20:G$445,MATCH($F20,'Omkostningsindeks og vægte'!$F$20:$F$445,0))</f>
        <v>146.66651999999999</v>
      </c>
      <c r="H20" s="76">
        <f>INDEX('Omkostningsindeks og vægte'!H$20:H$445,MATCH($F20,'Omkostningsindeks og vægte'!$F$20:$F$445,0))</f>
        <v>146.62024048096194</v>
      </c>
      <c r="I20" s="76">
        <f>INDEX('Omkostningsindeks og vægte'!I$20:I$445,MATCH($F20,'Omkostningsindeks og vægte'!$F$20:$F$445,0))</f>
        <v>117.49686475647272</v>
      </c>
      <c r="J20" s="76">
        <f>INDEX('Omkostningsindeks og vægte'!J$20:J$445,MATCH($F20,'Omkostningsindeks og vægte'!$F$20:$F$445,0))</f>
        <v>1.58</v>
      </c>
      <c r="K20" s="76">
        <f>INDEX('Omkostningsindeks og vægte'!K$20:K$445,MATCH($F20,'Omkostningsindeks og vægte'!$F$20:$F$445,0))</f>
        <v>224.1204872646733</v>
      </c>
      <c r="L20" s="77">
        <f>INDEX('Omkostningsindeks og vægte'!L$20:L$445,MATCH($F20,'Omkostningsindeks og vægte'!$F$20:$F$445,0))</f>
        <v>130.74571637608227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44743</v>
      </c>
      <c r="G21" s="76">
        <f>INDEX('Omkostningsindeks og vægte'!G$20:G$445,MATCH($F21,'Omkostningsindeks og vægte'!$F$20:$F$445,0))</f>
        <v>147.37359000000001</v>
      </c>
      <c r="H21" s="76">
        <f>INDEX('Omkostningsindeks og vægte'!H$20:H$445,MATCH($F21,'Omkostningsindeks og vægte'!$F$20:$F$445,0))</f>
        <v>147.93286573146295</v>
      </c>
      <c r="I21" s="76">
        <f>INDEX('Omkostningsindeks og vægte'!I$20:I$445,MATCH($F21,'Omkostningsindeks og vægte'!$F$20:$F$445,0))</f>
        <v>117.69962034707922</v>
      </c>
      <c r="J21" s="76">
        <f>INDEX('Omkostningsindeks og vægte'!J$20:J$445,MATCH($F21,'Omkostningsindeks og vægte'!$F$20:$F$445,0))</f>
        <v>1.84</v>
      </c>
      <c r="K21" s="76">
        <f>INDEX('Omkostningsindeks og vægte'!K$20:K$445,MATCH($F21,'Omkostningsindeks og vægte'!$F$20:$F$445,0))</f>
        <v>235.38427464008859</v>
      </c>
      <c r="L21" s="77">
        <f>INDEX('Omkostningsindeks og vægte'!L$20:L$445,MATCH($F21,'Omkostningsindeks og vægte'!$F$20:$F$445,0))</f>
        <v>132.91404464500877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44774</v>
      </c>
      <c r="G22" s="76">
        <f>INDEX('Omkostningsindeks og vægte'!G$20:G$445,MATCH($F22,'Omkostningsindeks og vægte'!$F$20:$F$445,0))</f>
        <v>147.37359000000001</v>
      </c>
      <c r="H22" s="76">
        <f>INDEX('Omkostningsindeks og vægte'!H$20:H$445,MATCH($F22,'Omkostningsindeks og vægte'!$F$20:$F$445,0))</f>
        <v>149.11422845691382</v>
      </c>
      <c r="I22" s="76">
        <f>INDEX('Omkostningsindeks og vægte'!I$20:I$445,MATCH($F22,'Omkostningsindeks og vægte'!$F$20:$F$445,0))</f>
        <v>118.20650932359551</v>
      </c>
      <c r="J22" s="76">
        <f>INDEX('Omkostningsindeks og vægte'!J$20:J$445,MATCH($F22,'Omkostningsindeks og vægte'!$F$20:$F$445,0))</f>
        <v>2.0699999999999998</v>
      </c>
      <c r="K22" s="76">
        <f>INDEX('Omkostningsindeks og vægte'!K$20:K$445,MATCH($F22,'Omkostningsindeks og vægte'!$F$20:$F$445,0))</f>
        <v>260.22236987818383</v>
      </c>
      <c r="L22" s="77">
        <f>INDEX('Omkostningsindeks og vægte'!L$20:L$445,MATCH($F22,'Omkostningsindeks og vægte'!$F$20:$F$445,0))</f>
        <v>136.28907741092229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44805</v>
      </c>
      <c r="G23" s="76">
        <f>INDEX('Omkostningsindeks og vægte'!G$20:G$445,MATCH($F23,'Omkostningsindeks og vægte'!$F$20:$F$445,0))</f>
        <v>147.37359000000001</v>
      </c>
      <c r="H23" s="76">
        <f>INDEX('Omkostningsindeks og vægte'!H$20:H$445,MATCH($F23,'Omkostningsindeks og vægte'!$F$20:$F$445,0))</f>
        <v>150.82064128256513</v>
      </c>
      <c r="I23" s="76">
        <f>INDEX('Omkostningsindeks og vægte'!I$20:I$445,MATCH($F23,'Omkostningsindeks og vægte'!$F$20:$F$445,0))</f>
        <v>119.32166507193132</v>
      </c>
      <c r="J23" s="76">
        <f>INDEX('Omkostningsindeks og vægte'!J$20:J$445,MATCH($F23,'Omkostningsindeks og vægte'!$F$20:$F$445,0))</f>
        <v>1.9</v>
      </c>
      <c r="K23" s="76">
        <f>INDEX('Omkostningsindeks og vægte'!K$20:K$445,MATCH($F23,'Omkostningsindeks og vægte'!$F$20:$F$445,0))</f>
        <v>248.52535991140641</v>
      </c>
      <c r="L23" s="77">
        <f>INDEX('Omkostningsindeks og vægte'!L$20:L$445,MATCH($F23,'Omkostningsindeks og vægte'!$F$20:$F$445,0))</f>
        <v>134.90429434343835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44835</v>
      </c>
      <c r="G24" s="76">
        <f>INDEX('Omkostningsindeks og vægte'!G$20:G$445,MATCH($F24,'Omkostningsindeks og vægte'!$F$20:$F$445,0))</f>
        <v>148.68671999999998</v>
      </c>
      <c r="H24" s="76">
        <f>INDEX('Omkostningsindeks og vægte'!H$20:H$445,MATCH($F24,'Omkostningsindeks og vægte'!$F$20:$F$445,0))</f>
        <v>150.82064128256513</v>
      </c>
      <c r="I24" s="76">
        <f>INDEX('Omkostningsindeks og vægte'!I$20:I$445,MATCH($F24,'Omkostningsindeks og vægte'!$F$20:$F$445,0))</f>
        <v>120.03130963905411</v>
      </c>
      <c r="J24" s="76">
        <f>INDEX('Omkostningsindeks og vægte'!J$20:J$445,MATCH($F24,'Omkostningsindeks og vægte'!$F$20:$F$445,0))</f>
        <v>2.52</v>
      </c>
      <c r="K24" s="76">
        <f>INDEX('Omkostningsindeks og vægte'!K$20:K$445,MATCH($F24,'Omkostningsindeks og vægte'!$F$20:$F$445,0))</f>
        <v>230.76323366555928</v>
      </c>
      <c r="L24" s="77">
        <f>INDEX('Omkostningsindeks og vægte'!L$20:L$445,MATCH($F24,'Omkostningsindeks og vægte'!$F$20:$F$445,0))</f>
        <v>134.36089140688603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44866</v>
      </c>
      <c r="G25" s="76">
        <f>INDEX('Omkostningsindeks og vægte'!G$20:G$445,MATCH($F25,'Omkostningsindeks og vægte'!$F$20:$F$445,0))</f>
        <v>148.68671999999998</v>
      </c>
      <c r="H25" s="76">
        <f>INDEX('Omkostningsindeks og vægte'!H$20:H$445,MATCH($F25,'Omkostningsindeks og vægte'!$F$20:$F$445,0))</f>
        <v>152.78957915831666</v>
      </c>
      <c r="I25" s="76">
        <f>INDEX('Omkostningsindeks og vægte'!I$20:I$445,MATCH($F25,'Omkostningsindeks og vægte'!$F$20:$F$445,0))</f>
        <v>120.13268743435736</v>
      </c>
      <c r="J25" s="76">
        <f>INDEX('Omkostningsindeks og vægte'!J$20:J$445,MATCH($F25,'Omkostningsindeks og vægte'!$F$20:$F$445,0))</f>
        <v>3.22</v>
      </c>
      <c r="K25" s="76">
        <f>INDEX('Omkostningsindeks og vægte'!K$20:K$445,MATCH($F25,'Omkostningsindeks og vægte'!$F$20:$F$445,0))</f>
        <v>232.35171650055372</v>
      </c>
      <c r="L25" s="77">
        <f>INDEX('Omkostningsindeks og vægte'!L$20:L$445,MATCH($F25,'Omkostningsindeks og vægte'!$F$20:$F$445,0))</f>
        <v>135.57627280042649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44896</v>
      </c>
      <c r="G26" s="76">
        <f>INDEX('Omkostningsindeks og vægte'!G$20:G$445,MATCH($F26,'Omkostningsindeks og vægte'!$F$20:$F$445,0))</f>
        <v>148.68671999999998</v>
      </c>
      <c r="H26" s="76">
        <f>INDEX('Omkostningsindeks og vægte'!H$20:H$445,MATCH($F26,'Omkostningsindeks og vægte'!$F$20:$F$445,0))</f>
        <v>154.36472945891785</v>
      </c>
      <c r="I26" s="76">
        <f>INDEX('Omkostningsindeks og vægte'!I$20:I$445,MATCH($F26,'Omkostningsindeks og vægte'!$F$20:$F$445,0))</f>
        <v>122.2616211357257</v>
      </c>
      <c r="J26" s="76">
        <f>INDEX('Omkostningsindeks og vægte'!J$20:J$445,MATCH($F26,'Omkostningsindeks og vægte'!$F$20:$F$445,0))</f>
        <v>3.06</v>
      </c>
      <c r="K26" s="76">
        <f>INDEX('Omkostningsindeks og vægte'!K$20:K$445,MATCH($F26,'Omkostningsindeks og vægte'!$F$20:$F$445,0))</f>
        <v>252.13554817275747</v>
      </c>
      <c r="L26" s="77">
        <f>INDEX('Omkostningsindeks og vægte'!L$20:L$445,MATCH($F26,'Omkostningsindeks og vægte'!$F$20:$F$445,0))</f>
        <v>138.0366608161998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44927</v>
      </c>
      <c r="G27" s="76">
        <f>INDEX('Omkostningsindeks og vægte'!G$20:G$445,MATCH($F27,'Omkostningsindeks og vægte'!$F$20:$F$445,0))</f>
        <v>149.69681999999997</v>
      </c>
      <c r="H27" s="76">
        <f>INDEX('Omkostningsindeks og vægte'!H$20:H$445,MATCH($F27,'Omkostningsindeks og vægte'!$F$20:$F$445,0))</f>
        <v>153.05210420841684</v>
      </c>
      <c r="I27" s="76">
        <f>INDEX('Omkostningsindeks og vægte'!I$20:I$445,MATCH($F27,'Omkostningsindeks og vægte'!$F$20:$F$445,0))</f>
        <v>122.56575452163548</v>
      </c>
      <c r="J27" s="76">
        <f>INDEX('Omkostningsindeks og vægte'!J$20:J$445,MATCH($F27,'Omkostningsindeks og vægte'!$F$20:$F$445,0))</f>
        <v>2.86</v>
      </c>
      <c r="K27" s="76">
        <f>INDEX('Omkostningsindeks og vægte'!K$20:K$445,MATCH($F27,'Omkostningsindeks og vægte'!$F$20:$F$445,0))</f>
        <v>232.92934662236991</v>
      </c>
      <c r="L27" s="77">
        <f>INDEX('Omkostningsindeks og vægte'!L$20:L$445,MATCH($F27,'Omkostningsindeks og vægte'!$F$20:$F$445,0))</f>
        <v>135.99397395594633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44958</v>
      </c>
      <c r="G28" s="76">
        <f>INDEX('Omkostningsindeks og vægte'!G$20:G$445,MATCH($F28,'Omkostningsindeks og vægte'!$F$20:$F$445,0))</f>
        <v>149.69681999999997</v>
      </c>
      <c r="H28" s="76">
        <f>INDEX('Omkostningsindeks og vægte'!H$20:H$445,MATCH($F28,'Omkostningsindeks og vægte'!$F$20:$F$445,0))</f>
        <v>152.13326653306615</v>
      </c>
      <c r="I28" s="76">
        <f>INDEX('Omkostningsindeks og vægte'!I$20:I$445,MATCH($F28,'Omkostningsindeks og vægte'!$F$20:$F$445,0))</f>
        <v>122.66713231693873</v>
      </c>
      <c r="J28" s="76">
        <f>INDEX('Omkostningsindeks og vægte'!J$20:J$445,MATCH($F28,'Omkostningsindeks og vægte'!$F$20:$F$445,0))</f>
        <v>3.33</v>
      </c>
      <c r="K28" s="76">
        <f>INDEX('Omkostningsindeks og vægte'!K$20:K$445,MATCH($F28,'Omkostningsindeks og vægte'!$F$20:$F$445,0))</f>
        <v>208.95769656699889</v>
      </c>
      <c r="L28" s="77">
        <f>INDEX('Omkostningsindeks og vægte'!L$20:L$445,MATCH($F28,'Omkostningsindeks og vægte'!$F$20:$F$445,0))</f>
        <v>133.67715512445682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44986</v>
      </c>
      <c r="G29" s="76">
        <f>INDEX('Omkostningsindeks og vægte'!G$20:G$445,MATCH($F29,'Omkostningsindeks og vægte'!$F$20:$F$445,0))</f>
        <v>149.69681999999997</v>
      </c>
      <c r="H29" s="76">
        <f>INDEX('Omkostningsindeks og vægte'!H$20:H$445,MATCH($F29,'Omkostningsindeks og vægte'!$F$20:$F$445,0))</f>
        <v>152.78957915831666</v>
      </c>
      <c r="I29" s="76">
        <f>INDEX('Omkostningsindeks og vægte'!I$20:I$445,MATCH($F29,'Omkostningsindeks og vægte'!$F$20:$F$445,0))</f>
        <v>124.39055483709409</v>
      </c>
      <c r="J29" s="76">
        <f>INDEX('Omkostningsindeks og vægte'!J$20:J$445,MATCH($F29,'Omkostningsindeks og vægte'!$F$20:$F$445,0))</f>
        <v>3.26</v>
      </c>
      <c r="K29" s="76">
        <f>INDEX('Omkostningsindeks og vægte'!K$20:K$445,MATCH($F29,'Omkostningsindeks og vægte'!$F$20:$F$445,0))</f>
        <v>217.7665559246955</v>
      </c>
      <c r="L29" s="77">
        <f>INDEX('Omkostningsindeks og vægte'!L$20:L$445,MATCH($F29,'Omkostningsindeks og vægte'!$F$20:$F$445,0))</f>
        <v>134.84297792753796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45017</v>
      </c>
      <c r="G30" s="76">
        <f>INDEX('Omkostningsindeks og vægte'!G$20:G$445,MATCH($F30,'Omkostningsindeks og vægte'!$F$20:$F$445,0))</f>
        <v>150.90894</v>
      </c>
      <c r="H30" s="76">
        <f>INDEX('Omkostningsindeks og vægte'!H$20:H$445,MATCH($F30,'Omkostningsindeks og vægte'!$F$20:$F$445,0))</f>
        <v>154.23346693386776</v>
      </c>
      <c r="I30" s="76">
        <f>INDEX('Omkostningsindeks og vægte'!I$20:I$445,MATCH($F30,'Omkostningsindeks og vægte'!$F$20:$F$445,0))</f>
        <v>123.98504365588106</v>
      </c>
      <c r="J30" s="76">
        <f>INDEX('Omkostningsindeks og vægte'!J$20:J$445,MATCH($F30,'Omkostningsindeks og vægte'!$F$20:$F$445,0))</f>
        <v>3.58</v>
      </c>
      <c r="K30" s="76">
        <f>INDEX('Omkostningsindeks og vægte'!K$20:K$445,MATCH($F30,'Omkostningsindeks og vægte'!$F$20:$F$445,0))</f>
        <v>208.38006644518276</v>
      </c>
      <c r="L30" s="77">
        <f>INDEX('Omkostningsindeks og vægte'!L$20:L$445,MATCH($F30,'Omkostningsindeks og vægte'!$F$20:$F$445,0))</f>
        <v>134.86015752764487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45047</v>
      </c>
      <c r="G31" s="76">
        <f>INDEX('Omkostningsindeks og vægte'!G$20:G$445,MATCH($F31,'Omkostningsindeks og vægte'!$F$20:$F$445,0))</f>
        <v>150.90894</v>
      </c>
      <c r="H31" s="76">
        <f>INDEX('Omkostningsindeks og vægte'!H$20:H$445,MATCH($F31,'Omkostningsindeks og vægte'!$F$20:$F$445,0))</f>
        <v>153.97094188376755</v>
      </c>
      <c r="I31" s="76">
        <f>INDEX('Omkostningsindeks og vægte'!I$20:I$445,MATCH($F31,'Omkostningsindeks og vægte'!$F$20:$F$445,0))</f>
        <v>124.59331042770057</v>
      </c>
      <c r="J31" s="76">
        <f>INDEX('Omkostningsindeks og vægte'!J$20:J$445,MATCH($F31,'Omkostningsindeks og vægte'!$F$20:$F$445,0))</f>
        <v>3.32</v>
      </c>
      <c r="K31" s="76">
        <f>INDEX('Omkostningsindeks og vægte'!K$20:K$445,MATCH($F31,'Omkostningsindeks og vægte'!$F$20:$F$445,0))</f>
        <v>203.75902547065337</v>
      </c>
      <c r="L31" s="77">
        <f>INDEX('Omkostningsindeks og vægte'!L$20:L$445,MATCH($F31,'Omkostningsindeks og vægte'!$F$20:$F$445,0))</f>
        <v>134.02118502417233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45078</v>
      </c>
      <c r="G32" s="76">
        <f>INDEX('Omkostningsindeks og vægte'!G$20:G$445,MATCH($F32,'Omkostningsindeks og vægte'!$F$20:$F$445,0))</f>
        <v>150.90894</v>
      </c>
      <c r="H32" s="76">
        <f>INDEX('Omkostningsindeks og vægte'!H$20:H$445,MATCH($F32,'Omkostningsindeks og vægte'!$F$20:$F$445,0))</f>
        <v>154.36472945891785</v>
      </c>
      <c r="I32" s="76">
        <f>INDEX('Omkostningsindeks og vægte'!I$20:I$445,MATCH($F32,'Omkostningsindeks og vægte'!$F$20:$F$445,0))</f>
        <v>124.69468822300382</v>
      </c>
      <c r="J32" s="76">
        <f>INDEX('Omkostningsindeks og vægte'!J$20:J$445,MATCH($F32,'Omkostningsindeks og vægte'!$F$20:$F$445,0))</f>
        <v>3.35</v>
      </c>
      <c r="K32" s="76">
        <f>INDEX('Omkostningsindeks og vægte'!K$20:K$445,MATCH($F32,'Omkostningsindeks og vægte'!$F$20:$F$445,0))</f>
        <v>195.81661129568107</v>
      </c>
      <c r="L32" s="77">
        <f>INDEX('Omkostningsindeks og vægte'!L$20:L$445,MATCH($F32,'Omkostningsindeks og vægte'!$F$20:$F$445,0))</f>
        <v>133.15006720616856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45108</v>
      </c>
      <c r="G33" s="76">
        <f>INDEX('Omkostningsindeks og vægte'!G$20:G$445,MATCH($F33,'Omkostningsindeks og vægte'!$F$20:$F$445,0))</f>
        <v>152.32308</v>
      </c>
      <c r="H33" s="76">
        <f>INDEX('Omkostningsindeks og vægte'!H$20:H$445,MATCH($F33,'Omkostningsindeks og vægte'!$F$20:$F$445,0))</f>
        <v>152.26452905811624</v>
      </c>
      <c r="I33" s="76">
        <f>INDEX('Omkostningsindeks og vægte'!I$20:I$445,MATCH($F33,'Omkostningsindeks og vægte'!$F$20:$F$445,0))</f>
        <v>124.39055483709409</v>
      </c>
      <c r="J33" s="76">
        <f>INDEX('Omkostningsindeks og vægte'!J$20:J$445,MATCH($F33,'Omkostningsindeks og vægte'!$F$20:$F$445,0))</f>
        <v>3.45</v>
      </c>
      <c r="K33" s="76">
        <f>INDEX('Omkostningsindeks og vægte'!K$20:K$445,MATCH($F33,'Omkostningsindeks og vægte'!$F$20:$F$445,0))</f>
        <v>184.69723145071984</v>
      </c>
      <c r="L33" s="77">
        <f>INDEX('Omkostningsindeks og vægte'!L$20:L$445,MATCH($F33,'Omkostningsindeks og vægte'!$F$20:$F$445,0))</f>
        <v>132.55975256527307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45139</v>
      </c>
      <c r="G34" s="76">
        <f>INDEX('Omkostningsindeks og vægte'!G$20:G$445,MATCH($F34,'Omkostningsindeks og vægte'!$F$20:$F$445,0))</f>
        <v>152.32308</v>
      </c>
      <c r="H34" s="76">
        <f>INDEX('Omkostningsindeks og vægte'!H$20:H$445,MATCH($F34,'Omkostningsindeks og vægte'!$F$20:$F$445,0))</f>
        <v>152.78957915831666</v>
      </c>
      <c r="I34" s="76">
        <f>INDEX('Omkostningsindeks og vægte'!I$20:I$445,MATCH($F34,'Omkostningsindeks og vægte'!$F$20:$F$445,0))</f>
        <v>124.9988216089136</v>
      </c>
      <c r="J34" s="76">
        <f>INDEX('Omkostningsindeks og vægte'!J$20:J$445,MATCH($F34,'Omkostningsindeks og vægte'!$F$20:$F$445,0))</f>
        <v>3.69</v>
      </c>
      <c r="K34" s="76">
        <f>INDEX('Omkostningsindeks og vægte'!K$20:K$445,MATCH($F34,'Omkostningsindeks og vægte'!$F$20:$F$445,0))</f>
        <v>189.17386489479514</v>
      </c>
      <c r="L34" s="77">
        <f>INDEX('Omkostningsindeks og vægte'!L$20:L$445,MATCH($F34,'Omkostningsindeks og vægte'!$F$20:$F$445,0))</f>
        <v>133.48731801757702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45170</v>
      </c>
      <c r="G35" s="76">
        <f>INDEX('Omkostningsindeks og vægte'!G$20:G$445,MATCH($F35,'Omkostningsindeks og vægte'!$F$20:$F$445,0))</f>
        <v>152.32308</v>
      </c>
      <c r="H35" s="76">
        <f>INDEX('Omkostningsindeks og vægte'!H$20:H$445,MATCH($F35,'Omkostningsindeks og vægte'!$F$20:$F$445,0))</f>
        <v>155.54609218436875</v>
      </c>
      <c r="I35" s="76">
        <f>INDEX('Omkostningsindeks og vægte'!I$20:I$445,MATCH($F35,'Omkostningsindeks og vægte'!$F$20:$F$445,0))</f>
        <v>126.31673294785591</v>
      </c>
      <c r="J35" s="76">
        <f>INDEX('Omkostningsindeks og vægte'!J$20:J$445,MATCH($F35,'Omkostningsindeks og vægte'!$F$20:$F$445,0))</f>
        <v>3.67</v>
      </c>
      <c r="K35" s="76">
        <f>INDEX('Omkostningsindeks og vægte'!K$20:K$445,MATCH($F35,'Omkostningsindeks og vægte'!$F$20:$F$445,0))</f>
        <v>191.19557032115173</v>
      </c>
      <c r="L35" s="77">
        <f>INDEX('Omkostningsindeks og vægte'!L$20:L$445,MATCH($F35,'Omkostningsindeks og vægte'!$F$20:$F$445,0))</f>
        <v>134.01592181249461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45200</v>
      </c>
      <c r="G36" s="76">
        <f>INDEX('Omkostningsindeks og vægte'!G$20:G$445,MATCH($F36,'Omkostningsindeks og vægte'!$F$20:$F$445,0))</f>
        <v>153.13115999999999</v>
      </c>
      <c r="H36" s="76">
        <f>INDEX('Omkostningsindeks og vægte'!H$20:H$445,MATCH($F36,'Omkostningsindeks og vægte'!$F$20:$F$445,0))</f>
        <v>154.49599198396794</v>
      </c>
      <c r="I36" s="76">
        <f>INDEX('Omkostningsindeks og vægte'!I$20:I$445,MATCH($F36,'Omkostningsindeks og vægte'!$F$20:$F$445,0))</f>
        <v>126.01259956194616</v>
      </c>
      <c r="J36" s="76">
        <f>INDEX('Omkostningsindeks og vægte'!J$20:J$445,MATCH($F36,'Omkostningsindeks og vægte'!$F$20:$F$445,0))</f>
        <v>3.67</v>
      </c>
      <c r="K36" s="76">
        <f>INDEX('Omkostningsindeks og vægte'!K$20:K$445,MATCH($F36,'Omkostningsindeks og vægte'!$F$20:$F$445,0))</f>
        <v>209.39091915836102</v>
      </c>
      <c r="L36" s="77">
        <f>INDEX('Omkostningsindeks og vægte'!L$20:L$445,MATCH($F36,'Omkostningsindeks og vægte'!$F$20:$F$445,0))</f>
        <v>136.52756409472568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45231</v>
      </c>
      <c r="G37" s="76">
        <f>INDEX('Omkostningsindeks og vægte'!G$20:G$445,MATCH($F37,'Omkostningsindeks og vægte'!$F$20:$F$445,0))</f>
        <v>153.13115999999999</v>
      </c>
      <c r="H37" s="76">
        <f>INDEX('Omkostningsindeks og vægte'!H$20:H$445,MATCH($F37,'Omkostningsindeks og vægte'!$F$20:$F$445,0))</f>
        <v>154.10220440881764</v>
      </c>
      <c r="I37" s="76">
        <f>INDEX('Omkostningsindeks og vægte'!I$20:I$445,MATCH($F37,'Omkostningsindeks og vægte'!$F$20:$F$445,0))</f>
        <v>125.70846617603638</v>
      </c>
      <c r="J37" s="76">
        <f>INDEX('Omkostningsindeks og vægte'!J$20:J$445,MATCH($F37,'Omkostningsindeks og vægte'!$F$20:$F$445,0))</f>
        <v>3.81</v>
      </c>
      <c r="K37" s="76">
        <f>INDEX('Omkostningsindeks og vægte'!K$20:K$445,MATCH($F37,'Omkostningsindeks og vægte'!$F$20:$F$445,0))</f>
        <v>217.04451827242528</v>
      </c>
      <c r="L37" s="77">
        <f>INDEX('Omkostningsindeks og vægte'!L$20:L$445,MATCH($F37,'Omkostningsindeks og vægte'!$F$20:$F$445,0))</f>
        <v>137.55934264521147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45261</v>
      </c>
      <c r="G38" s="76">
        <f>INDEX('Omkostningsindeks og vægte'!G$20:G$445,MATCH($F38,'Omkostningsindeks og vægte'!$F$20:$F$445,0))</f>
        <v>153.13115999999999</v>
      </c>
      <c r="H38" s="76">
        <f>INDEX('Omkostningsindeks og vægte'!H$20:H$445,MATCH($F38,'Omkostningsindeks og vægte'!$F$20:$F$445,0))</f>
        <v>154.49599198396794</v>
      </c>
      <c r="I38" s="76">
        <f>INDEX('Omkostningsindeks og vægte'!I$20:I$445,MATCH($F38,'Omkostningsindeks og vægte'!$F$20:$F$445,0))</f>
        <v>125.60708838073315</v>
      </c>
      <c r="J38" s="76">
        <f>INDEX('Omkostningsindeks og vægte'!J$20:J$445,MATCH($F38,'Omkostningsindeks og vægte'!$F$20:$F$445,0))</f>
        <v>3.78</v>
      </c>
      <c r="K38" s="76">
        <f>INDEX('Omkostningsindeks og vægte'!K$20:K$445,MATCH($F38,'Omkostningsindeks og vægte'!$F$20:$F$445,0))</f>
        <v>215.60044296788485</v>
      </c>
      <c r="L38" s="77">
        <f>INDEX('Omkostningsindeks og vægte'!L$20:L$445,MATCH($F38,'Omkostningsindeks og vægte'!$F$20:$F$445,0))</f>
        <v>137.3675718992248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45292</v>
      </c>
      <c r="G39" s="76">
        <f>INDEX('Omkostningsindeks og vægte'!G$20:G$445,MATCH($F39,'Omkostningsindeks og vægte'!$F$20:$F$445,0))</f>
        <v>155.05035000000001</v>
      </c>
      <c r="H39" s="76">
        <f>INDEX('Omkostningsindeks og vægte'!H$20:H$445,MATCH($F39,'Omkostningsindeks og vægte'!$F$20:$F$445,0))</f>
        <v>153.97094188376755</v>
      </c>
      <c r="I39" s="76">
        <f>INDEX('Omkostningsindeks og vægte'!I$20:I$445,MATCH($F39,'Omkostningsindeks og vægte'!$F$20:$F$445,0))</f>
        <v>125.2015771995201</v>
      </c>
      <c r="J39" s="76">
        <f>INDEX('Omkostningsindeks og vægte'!J$20:J$445,MATCH($F39,'Omkostningsindeks og vægte'!$F$20:$F$445,0))</f>
        <v>3.51</v>
      </c>
      <c r="K39" s="76">
        <f>INDEX('Omkostningsindeks og vægte'!K$20:K$445,MATCH($F39,'Omkostningsindeks og vægte'!$F$20:$F$445,0))</f>
        <v>201.88172757475087</v>
      </c>
      <c r="L39" s="77">
        <f>INDEX('Omkostningsindeks og vægte'!L$20:L$445,MATCH($F39,'Omkostningsindeks og vægte'!$F$20:$F$445,0))</f>
        <v>136.3811417137959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45323</v>
      </c>
      <c r="G40" s="76">
        <f>INDEX('Omkostningsindeks og vægte'!G$20:G$445,MATCH($F40,'Omkostningsindeks og vægte'!$F$20:$F$445,0))</f>
        <v>155.05035000000001</v>
      </c>
      <c r="H40" s="76">
        <f>INDEX('Omkostningsindeks og vægte'!H$20:H$445,MATCH($F40,'Omkostningsindeks og vægte'!$F$20:$F$445,0))</f>
        <v>153.18336673346695</v>
      </c>
      <c r="I40" s="76">
        <f>INDEX('Omkostningsindeks og vægte'!I$20:I$445,MATCH($F40,'Omkostningsindeks og vægte'!$F$20:$F$445,0))</f>
        <v>124.99882160891359</v>
      </c>
      <c r="J40" s="76">
        <f>INDEX('Omkostningsindeks og vægte'!J$20:J$445,MATCH($F40,'Omkostningsindeks og vægte'!$F$20:$F$445,0))</f>
        <v>3.18</v>
      </c>
      <c r="K40" s="76">
        <f>INDEX('Omkostningsindeks og vægte'!K$20:K$445,MATCH($F40,'Omkostningsindeks og vægte'!$F$20:$F$445,0))</f>
        <v>194.80575858250279</v>
      </c>
      <c r="L40" s="77">
        <f>INDEX('Omkostningsindeks og vægte'!L$20:L$445,MATCH($F40,'Omkostningsindeks og vægte'!$F$20:$F$445,0))</f>
        <v>135.05032645327105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45352</v>
      </c>
      <c r="G41" s="76">
        <f>INDEX('Omkostningsindeks og vægte'!G$20:G$445,MATCH($F41,'Omkostningsindeks og vægte'!$F$20:$F$445,0))</f>
        <v>155.05035000000001</v>
      </c>
      <c r="H41" s="76">
        <f>INDEX('Omkostningsindeks og vægte'!H$20:H$445,MATCH($F41,'Omkostningsindeks og vægte'!$F$20:$F$445,0))</f>
        <v>154.62725450901803</v>
      </c>
      <c r="I41" s="76">
        <f>INDEX('Omkostningsindeks og vægte'!I$20:I$445,MATCH($F41,'Omkostningsindeks og vægte'!$F$20:$F$445,0))</f>
        <v>123.98504365588104</v>
      </c>
      <c r="J41" s="76">
        <f>INDEX('Omkostningsindeks og vægte'!J$20:J$445,MATCH($F41,'Omkostningsindeks og vægte'!$F$20:$F$445,0))</f>
        <v>3.23</v>
      </c>
      <c r="K41" s="76">
        <f>INDEX('Omkostningsindeks og vægte'!K$20:K$445,MATCH($F41,'Omkostningsindeks og vægte'!$F$20:$F$445,0))</f>
        <v>204.04784053156149</v>
      </c>
      <c r="L41" s="77">
        <f>INDEX('Omkostningsindeks og vægte'!L$20:L$445,MATCH($F41,'Omkostningsindeks og vægte'!$F$20:$F$445,0))</f>
        <v>136.21951192820978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45383</v>
      </c>
      <c r="G42" s="76">
        <f>INDEX('Omkostningsindeks og vægte'!G$20:G$445,MATCH($F42,'Omkostningsindeks og vægte'!$F$20:$F$445,0))</f>
        <v>156.36348000000001</v>
      </c>
      <c r="H42" s="76">
        <f>INDEX('Omkostningsindeks og vægte'!H$20:H$445,MATCH($F42,'Omkostningsindeks og vægte'!$F$20:$F$445,0))</f>
        <v>155.41482965931866</v>
      </c>
      <c r="I42" s="76">
        <f>INDEX('Omkostningsindeks og vægte'!I$20:I$445,MATCH($F42,'Omkostningsindeks og vægte'!$F$20:$F$445,0))</f>
        <v>124.28917704179081</v>
      </c>
      <c r="J42" s="76">
        <f>INDEX('Omkostningsindeks og vægte'!J$20:J$445,MATCH($F42,'Omkostningsindeks og vægte'!$F$20:$F$445,0))</f>
        <v>3.38</v>
      </c>
      <c r="K42" s="76">
        <f>INDEX('Omkostningsindeks og vægte'!K$20:K$445,MATCH($F42,'Omkostningsindeks og vægte'!$F$20:$F$445,0))</f>
        <v>211.2682170542636</v>
      </c>
      <c r="L42" s="77">
        <f>INDEX('Omkostningsindeks og vægte'!L$20:L$445,MATCH($F42,'Omkostningsindeks og vægte'!$F$20:$F$445,0))</f>
        <v>138.07598615499302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45413</v>
      </c>
      <c r="G43" s="76">
        <f>INDEX('Omkostningsindeks og vægte'!G$20:G$445,MATCH($F43,'Omkostningsindeks og vægte'!$F$20:$F$445,0))</f>
        <v>156.36348000000001</v>
      </c>
      <c r="H43" s="76">
        <f>INDEX('Omkostningsindeks og vægte'!H$20:H$445,MATCH($F43,'Omkostningsindeks og vægte'!$F$20:$F$445,0))</f>
        <v>155.41482965931866</v>
      </c>
      <c r="I43" s="76">
        <f>INDEX('Omkostningsindeks og vægte'!I$20:I$445,MATCH($F43,'Omkostningsindeks og vægte'!$F$20:$F$445,0))</f>
        <v>123.88366586057779</v>
      </c>
      <c r="J43" s="76">
        <f>INDEX('Omkostningsindeks og vægte'!J$20:J$445,MATCH($F43,'Omkostningsindeks og vægte'!$F$20:$F$445,0))</f>
        <v>3.39</v>
      </c>
      <c r="K43" s="76">
        <f>INDEX('Omkostningsindeks og vægte'!K$20:K$445,MATCH($F43,'Omkostningsindeks og vægte'!$F$20:$F$445,0))</f>
        <v>203.18139534883721</v>
      </c>
      <c r="L43" s="77">
        <f>INDEX('Omkostningsindeks og vægte'!L$20:L$445,MATCH($F43,'Omkostningsindeks og vægte'!$F$20:$F$445,0))</f>
        <v>137.0882619013332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45444</v>
      </c>
      <c r="G44" s="76">
        <f>INDEX('Omkostningsindeks og vægte'!G$20:G$445,MATCH($F44,'Omkostningsindeks og vægte'!$F$20:$F$445,0))</f>
        <v>156.36348000000001</v>
      </c>
      <c r="H44" s="76">
        <f>INDEX('Omkostningsindeks og vægte'!H$20:H$445,MATCH($F44,'Omkostningsindeks og vægte'!$F$20:$F$445,0))</f>
        <v>155.54609218436875</v>
      </c>
      <c r="I44" s="76">
        <f>INDEX('Omkostningsindeks og vægte'!I$20:I$445,MATCH($F44,'Omkostningsindeks og vægte'!$F$20:$F$445,0))</f>
        <v>124.39055483709407</v>
      </c>
      <c r="J44" s="76">
        <f>INDEX('Omkostningsindeks og vægte'!J$20:J$445,MATCH($F44,'Omkostningsindeks og vægte'!$F$20:$F$445,0))</f>
        <v>3.43</v>
      </c>
      <c r="K44" s="76">
        <f>INDEX('Omkostningsindeks og vægte'!K$20:K$445,MATCH($F44,'Omkostningsindeks og vægte'!$F$20:$F$445,0))</f>
        <v>205.2031007751938</v>
      </c>
      <c r="L44" s="77">
        <f>INDEX('Omkostningsindeks og vægte'!L$20:L$445,MATCH($F44,'Omkostningsindeks og vægte'!$F$20:$F$445,0))</f>
        <v>137.43532986119024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45474</v>
      </c>
      <c r="G45" s="76">
        <f>INDEX('Omkostningsindeks og vægte'!G$20:G$445,MATCH($F45,'Omkostningsindeks og vægte'!$F$20:$F$445,0))</f>
        <v>157.67660999999998</v>
      </c>
      <c r="H45" s="76">
        <f>INDEX('Omkostningsindeks og vægte'!H$20:H$445,MATCH($F45,'Omkostningsindeks og vægte'!$F$20:$F$445,0))</f>
        <v>155.54609218436875</v>
      </c>
      <c r="I45" s="76">
        <f>INDEX('Omkostningsindeks og vægte'!I$20:I$445,MATCH($F45,'Omkostningsindeks og vægte'!$F$20:$F$445,0))</f>
        <v>124.89744381361034</v>
      </c>
      <c r="J45" s="76">
        <f>INDEX('Omkostningsindeks og vægte'!J$20:J$445,MATCH($F45,'Omkostningsindeks og vægte'!$F$20:$F$445,0))</f>
        <v>3.49</v>
      </c>
      <c r="K45" s="76">
        <f>INDEX('Omkostningsindeks og vægte'!K$20:K$445,MATCH($F45,'Omkostningsindeks og vægte'!$F$20:$F$445,0))</f>
        <v>201.15968992248065</v>
      </c>
      <c r="L45" s="77">
        <f>INDEX('Omkostningsindeks og vægte'!L$20:L$445,MATCH($F45,'Omkostningsindeks og vægte'!$F$20:$F$445,0))</f>
        <v>137.80191181269996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45505</v>
      </c>
      <c r="G46" s="76">
        <f>INDEX('Omkostningsindeks og vægte'!G$20:G$445,MATCH($F46,'Omkostningsindeks og vægte'!$F$20:$F$445,0))</f>
        <v>157.67660999999998</v>
      </c>
      <c r="H46" s="76">
        <f>INDEX('Omkostningsindeks og vægte'!H$20:H$445,MATCH($F46,'Omkostningsindeks og vægte'!$F$20:$F$445,0))</f>
        <v>155.54609218436875</v>
      </c>
      <c r="I46" s="76">
        <f>INDEX('Omkostningsindeks og vægte'!I$20:I$445,MATCH($F46,'Omkostningsindeks og vægte'!$F$20:$F$445,0))</f>
        <v>124.89744381361034</v>
      </c>
      <c r="J46" s="76">
        <f>INDEX('Omkostningsindeks og vægte'!J$20:J$445,MATCH($F46,'Omkostningsindeks og vægte'!$F$20:$F$445,0))</f>
        <v>3.4</v>
      </c>
      <c r="K46" s="76">
        <f>INDEX('Omkostningsindeks og vægte'!K$20:K$445,MATCH($F46,'Omkostningsindeks og vægte'!$F$20:$F$445,0))</f>
        <v>201.30409745293468</v>
      </c>
      <c r="L46" s="77">
        <f>INDEX('Omkostningsindeks og vægte'!L$20:L$445,MATCH($F46,'Omkostningsindeks og vægte'!$F$20:$F$445,0))</f>
        <v>137.70589563820323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45536</v>
      </c>
      <c r="G47" s="76">
        <f>INDEX('Omkostningsindeks og vægte'!G$20:G$445,MATCH($F47,'Omkostningsindeks og vægte'!$F$20:$F$445,0))</f>
        <v>157.67660999999998</v>
      </c>
      <c r="H47" s="76">
        <f>INDEX('Omkostningsindeks og vægte'!H$20:H$445,MATCH($F47,'Omkostningsindeks og vægte'!$F$20:$F$445,0))</f>
        <v>157.25250501002006</v>
      </c>
      <c r="I47" s="76">
        <f>INDEX('Omkostningsindeks og vægte'!I$20:I$445,MATCH($F47,'Omkostningsindeks og vægte'!$F$20:$F$445,0))</f>
        <v>125.10019940421685</v>
      </c>
      <c r="J47" s="76">
        <f>INDEX('Omkostningsindeks og vægte'!J$20:J$445,MATCH($F47,'Omkostningsindeks og vægte'!$F$20:$F$445,0))</f>
        <v>3.12</v>
      </c>
      <c r="K47" s="76">
        <f>INDEX('Omkostningsindeks og vægte'!K$20:K$445,MATCH($F47,'Omkostningsindeks og vægte'!$F$20:$F$445,0))</f>
        <v>206.50276854928018</v>
      </c>
      <c r="L47" s="77">
        <f>INDEX('Omkostningsindeks og vægte'!L$20:L$445,MATCH($F47,'Omkostningsindeks og vægte'!$F$20:$F$445,0))</f>
        <v>138.10956989288141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45566</v>
      </c>
      <c r="G48" s="76">
        <f>INDEX('Omkostningsindeks og vægte'!G$20:G$445,MATCH($F48,'Omkostningsindeks og vægte'!$F$20:$F$445,0))</f>
        <v>160.50489000000002</v>
      </c>
      <c r="H48" s="76">
        <f>INDEX('Omkostningsindeks og vægte'!H$20:H$445,MATCH($F48,'Omkostningsindeks og vægte'!$F$20:$F$445,0))</f>
        <v>156.59619238476955</v>
      </c>
      <c r="I48" s="76">
        <f>INDEX('Omkostningsindeks og vægte'!I$20:I$445,MATCH($F48,'Omkostningsindeks og vægte'!$F$20:$F$445,0))</f>
        <v>125.30295499482335</v>
      </c>
      <c r="J48" s="76">
        <f>INDEX('Omkostningsindeks og vægte'!J$20:J$445,MATCH($F48,'Omkostningsindeks og vægte'!$F$20:$F$445,0))</f>
        <v>3.05</v>
      </c>
      <c r="K48" s="76">
        <f>INDEX('Omkostningsindeks og vægte'!K$20:K$445,MATCH($F48,'Omkostningsindeks og vægte'!$F$20:$F$445,0))</f>
        <v>196.82746400885938</v>
      </c>
      <c r="L48" s="77">
        <f>INDEX('Omkostningsindeks og vægte'!L$20:L$445,MATCH($F48,'Omkostningsindeks og vægte'!$F$20:$F$445,0))</f>
        <v>138.40561736170241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45597</v>
      </c>
      <c r="G49" s="76">
        <f>INDEX('Omkostningsindeks og vægte'!G$20:G$445,MATCH($F49,'Omkostningsindeks og vægte'!$F$20:$F$445,0))</f>
        <v>160.50489000000002</v>
      </c>
      <c r="H49" s="76">
        <f>INDEX('Omkostningsindeks og vægte'!H$20:H$445,MATCH($F49,'Omkostningsindeks og vægte'!$F$20:$F$445,0))</f>
        <v>156.07114228456916</v>
      </c>
      <c r="I49" s="76">
        <f>INDEX('Omkostningsindeks og vægte'!I$20:I$445,MATCH($F49,'Omkostningsindeks og vægte'!$F$20:$F$445,0))</f>
        <v>125.2015771995201</v>
      </c>
      <c r="J49" s="76">
        <f>INDEX('Omkostningsindeks og vægte'!J$20:J$445,MATCH($F49,'Omkostningsindeks og vægte'!$F$20:$F$445,0))</f>
        <v>2.82</v>
      </c>
      <c r="K49" s="76">
        <f>INDEX('Omkostningsindeks og vægte'!K$20:K$445,MATCH($F49,'Omkostningsindeks og vægte'!$F$20:$F$445,0))</f>
        <v>188.01860465116278</v>
      </c>
      <c r="L49" s="77">
        <f>INDEX('Omkostningsindeks og vægte'!L$20:L$445,MATCH($F49,'Omkostningsindeks og vægte'!$F$20:$F$445,0))</f>
        <v>137.02187184595567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45627</v>
      </c>
      <c r="G50" s="76">
        <f>INDEX('Omkostningsindeks og vægte'!G$20:G$445,MATCH($F50,'Omkostningsindeks og vægte'!$F$20:$F$445,0))</f>
        <v>160.50489000000002</v>
      </c>
      <c r="H50" s="76">
        <f>INDEX('Omkostningsindeks og vægte'!H$20:H$445,MATCH($F50,'Omkostningsindeks og vægte'!$F$20:$F$445,0))</f>
        <v>156.98997995991985</v>
      </c>
      <c r="I50" s="76">
        <f>INDEX('Omkostningsindeks og vægte'!I$20:I$445,MATCH($F50,'Omkostningsindeks og vægte'!$F$20:$F$445,0))</f>
        <v>124.59331042770059</v>
      </c>
      <c r="J50" s="76">
        <f>INDEX('Omkostningsindeks og vægte'!J$20:J$445,MATCH($F50,'Omkostningsindeks og vægte'!$F$20:$F$445,0))</f>
        <v>2.9</v>
      </c>
      <c r="K50" s="76">
        <f>INDEX('Omkostningsindeks og vægte'!K$20:K$445,MATCH($F50,'Omkostningsindeks og vægte'!$F$20:$F$445,0))</f>
        <v>192.92846068660023</v>
      </c>
      <c r="L50" s="77">
        <f>INDEX('Omkostningsindeks og vægte'!L$20:L$445,MATCH($F50,'Omkostningsindeks og vægte'!$F$20:$F$445,0))</f>
        <v>137.71427088356899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45658</v>
      </c>
      <c r="G51" s="76">
        <f>INDEX('Omkostningsindeks og vægte'!G$20:G$445,MATCH($F51,'Omkostningsindeks og vægte'!$F$20:$F$445,0))</f>
        <v>161.11095</v>
      </c>
      <c r="H51" s="76">
        <f>INDEX('Omkostningsindeks og vægte'!H$20:H$445,MATCH($F51,'Omkostningsindeks og vægte'!$F$20:$F$445,0))</f>
        <v>156.46492985971946</v>
      </c>
      <c r="I51" s="76">
        <f>INDEX('Omkostningsindeks og vægte'!I$20:I$445,MATCH($F51,'Omkostningsindeks og vægte'!$F$20:$F$445,0))</f>
        <v>124.89744381361034</v>
      </c>
      <c r="J51" s="76">
        <f>INDEX('Omkostningsindeks og vægte'!J$20:J$445,MATCH($F51,'Omkostningsindeks og vægte'!$F$20:$F$445,0))</f>
        <v>2.67</v>
      </c>
      <c r="K51" s="76">
        <f>INDEX('Omkostningsindeks og vægte'!K$20:K$445,MATCH($F51,'Omkostningsindeks og vægte'!$F$20:$F$445,0))</f>
        <v>195.09457364341085</v>
      </c>
      <c r="L51" s="77">
        <f>INDEX('Omkostningsindeks og vægte'!L$20:L$445,MATCH($F51,'Omkostningsindeks og vægte'!$F$20:$F$445,0))</f>
        <v>138.00949547030183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45689</v>
      </c>
      <c r="G52" s="76">
        <f>INDEX('Omkostningsindeks og vægte'!G$20:G$445,MATCH($F52,'Omkostningsindeks og vægte'!$F$20:$F$445,0))</f>
        <v>161.11095</v>
      </c>
      <c r="H52" s="76">
        <f>INDEX('Omkostningsindeks og vægte'!H$20:H$445,MATCH($F52,'Omkostningsindeks og vægte'!$F$20:$F$445,0))</f>
        <v>156.07114228456916</v>
      </c>
      <c r="I52" s="76">
        <f>INDEX('Omkostningsindeks og vægte'!I$20:I$445,MATCH($F52,'Omkostningsindeks og vægte'!$F$20:$F$445,0))</f>
        <v>125.20157719952012</v>
      </c>
      <c r="J52" s="76">
        <f>INDEX('Omkostningsindeks og vægte'!J$20:J$445,MATCH($F52,'Omkostningsindeks og vægte'!$F$20:$F$445,0))</f>
        <v>2.82</v>
      </c>
      <c r="K52" s="76">
        <f>INDEX('Omkostningsindeks og vægte'!K$20:K$445,MATCH($F52,'Omkostningsindeks og vægte'!$F$20:$F$445,0))</f>
        <v>197.26068660022148</v>
      </c>
      <c r="L52" s="77">
        <f>INDEX('Omkostningsindeks og vægte'!L$20:L$445,MATCH($F52,'Omkostningsindeks og vægte'!$F$20:$F$445,0))</f>
        <v>138.4569594760396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45717</v>
      </c>
      <c r="G53" s="76">
        <f>INDEX('Omkostningsindeks og vægte'!G$20:G$445,MATCH($F53,'Omkostningsindeks og vægte'!$F$20:$F$445,0))</f>
        <v>161.11095</v>
      </c>
      <c r="H53" s="76">
        <f>INDEX('Omkostningsindeks og vægte'!H$20:H$445,MATCH($F53,'Omkostningsindeks og vægte'!$F$20:$F$445,0))</f>
        <v>156.98997995991985</v>
      </c>
      <c r="I53" s="76">
        <f>INDEX('Omkostningsindeks og vægte'!I$20:I$445,MATCH($F53,'Omkostningsindeks og vægte'!$F$20:$F$445,0))</f>
        <v>124.43144447509424</v>
      </c>
      <c r="J53" s="76">
        <f>INDEX('Omkostningsindeks og vægte'!J$20:J$445,MATCH($F53,'Omkostningsindeks og vægte'!$F$20:$F$445,0))</f>
        <v>2.73</v>
      </c>
      <c r="K53" s="76">
        <f>INDEX('Omkostningsindeks og vægte'!K$20:K$445,MATCH($F53,'Omkostningsindeks og vægte'!$F$20:$F$445,0))</f>
        <v>218.63300110741972</v>
      </c>
      <c r="L53" s="77">
        <f>INDEX('Omkostningsindeks og vægte'!L$20:L$445,MATCH($F53,'Omkostningsindeks og vægte'!$F$20:$F$445,0))</f>
        <v>140.88033549698537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45748</v>
      </c>
      <c r="G54" s="76">
        <f>INDEX('Omkostningsindeks og vægte'!G$20:G$445,MATCH($F54,'Omkostningsindeks og vægte'!$F$20:$F$445,0))</f>
        <v>161.91903000000002</v>
      </c>
      <c r="H54" s="76">
        <f>INDEX('Omkostningsindeks og vægte'!H$20:H$445,MATCH($F54,'Omkostningsindeks og vægte'!$F$20:$F$445,0))</f>
        <v>158.56513026052104</v>
      </c>
      <c r="I54" s="76">
        <f>INDEX('Omkostningsindeks og vægte'!I$20:I$445,MATCH($F54,'Omkostningsindeks og vægte'!$F$20:$F$445,0))</f>
        <v>124.21140655382972</v>
      </c>
      <c r="J54" s="76">
        <f>INDEX('Omkostningsindeks og vægte'!J$20:J$445,MATCH($F54,'Omkostningsindeks og vægte'!$F$20:$F$445,0))</f>
        <v>2.69</v>
      </c>
      <c r="K54" s="76">
        <f>INDEX('Omkostningsindeks og vægte'!K$20:K$445,MATCH($F54,'Omkostningsindeks og vægte'!$F$20:$F$445,0))</f>
        <v>216.61129568106313</v>
      </c>
      <c r="L54" s="77">
        <f>INDEX('Omkostningsindeks og vægte'!L$20:L$445,MATCH($F54,'Omkostningsindeks og vægte'!$F$20:$F$445,0))</f>
        <v>141.12450130838047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45778</v>
      </c>
      <c r="G55" s="76">
        <f>INDEX('Omkostningsindeks og vægte'!G$20:G$445,MATCH($F55,'Omkostningsindeks og vægte'!$F$20:$F$445,0))</f>
        <v>161.91903000000002</v>
      </c>
      <c r="H55" s="76">
        <f>INDEX('Omkostningsindeks og vægte'!H$20:H$445,MATCH($F55,'Omkostningsindeks og vægte'!$F$20:$F$445,0))</f>
        <v>157.77755511022045</v>
      </c>
      <c r="I55" s="76">
        <f>INDEX('Omkostningsindeks og vægte'!I$20:I$445,MATCH($F55,'Omkostningsindeks og vægte'!$F$20:$F$445,0))</f>
        <v>124.10138759319744</v>
      </c>
      <c r="J55" s="76">
        <f>INDEX('Omkostningsindeks og vægte'!J$20:J$445,MATCH($F55,'Omkostningsindeks og vægte'!$F$20:$F$445,0))</f>
        <v>2.75</v>
      </c>
      <c r="K55" s="76">
        <f>INDEX('Omkostningsindeks og vægte'!K$20:K$445,MATCH($F55,'Omkostningsindeks og vægte'!$F$20:$F$445,0))</f>
        <v>210.54617940199338</v>
      </c>
      <c r="L55" s="77">
        <f>INDEX('Omkostningsindeks og vægte'!L$20:L$445,MATCH($F55,'Omkostningsindeks og vægte'!$F$20:$F$445,0))</f>
        <v>140.41318726247795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45809</v>
      </c>
      <c r="G56" s="76">
        <f>INDEX('Omkostningsindeks og vægte'!G$20:G$445,MATCH($F56,'Omkostningsindeks og vægte'!$F$20:$F$445,0))</f>
        <v>161.91903000000002</v>
      </c>
      <c r="H56" s="76">
        <f>INDEX('Omkostningsindeks og vægte'!H$20:H$445,MATCH($F56,'Omkostningsindeks og vægte'!$F$20:$F$445,0))</f>
        <v>157.90881763527054</v>
      </c>
      <c r="I56" s="76">
        <f>INDEX('Omkostningsindeks og vægte'!I$20:I$445,MATCH($F56,'Omkostningsindeks og vægte'!$F$20:$F$445,0))</f>
        <v>126.08172888457825</v>
      </c>
      <c r="J56" s="76">
        <f>INDEX('Omkostningsindeks og vægte'!J$20:J$445,MATCH($F56,'Omkostningsindeks og vægte'!$F$20:$F$445,0))</f>
        <v>2.61</v>
      </c>
      <c r="K56" s="76">
        <f>INDEX('Omkostningsindeks og vægte'!K$20:K$445,MATCH($F56,'Omkostningsindeks og vægte'!$F$20:$F$445,0))</f>
        <v>203.32580287929127</v>
      </c>
      <c r="L56" s="77">
        <f>INDEX('Omkostningsindeks og vægte'!L$20:L$445,MATCH($F56,'Omkostningsindeks og vægte'!$F$20:$F$445,0))</f>
        <v>139.57016355223911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45839</v>
      </c>
      <c r="G57" s="76">
        <f>INDEX('Omkostningsindeks og vægte'!G$20:G$445,MATCH($F57,'Omkostningsindeks og vægte'!$F$20:$F$445,0))</f>
        <v>163.03014000000002</v>
      </c>
      <c r="H57" s="76">
        <f>INDEX('Omkostningsindeks og vægte'!H$20:H$445,MATCH($F57,'Omkostningsindeks og vægte'!$F$20:$F$445,0))</f>
        <v>158.04008016032066</v>
      </c>
      <c r="I57" s="76">
        <f>INDEX('Omkostningsindeks og vægte'!I$20:I$445,MATCH($F57,'Omkostningsindeks og vægte'!$F$20:$F$445,0))</f>
        <v>126.41178576647506</v>
      </c>
      <c r="J57" s="76">
        <f>INDEX('Omkostningsindeks og vægte'!J$20:J$445,MATCH($F57,'Omkostningsindeks og vægte'!$F$20:$F$445,0))</f>
        <v>2.67</v>
      </c>
      <c r="K57" s="76">
        <f>INDEX('Omkostningsindeks og vægte'!K$20:K$445,MATCH($F57,'Omkostningsindeks og vægte'!$F$20:$F$445,0))</f>
        <v>200.00442967884828</v>
      </c>
      <c r="L57" s="77">
        <f>INDEX('Omkostningsindeks og vægte'!L$20:L$445,MATCH($F57,'Omkostningsindeks og vægte'!$F$20:$F$445,0))</f>
        <v>139.903790679628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45870</v>
      </c>
      <c r="G58" s="78">
        <f>INDEX('Omkostningsindeks og vægte'!G$20:G$445,MATCH($F58,'Omkostningsindeks og vægte'!$F$20:$F$445,0))</f>
        <v>163.03014000000002</v>
      </c>
      <c r="H58" s="76">
        <f>INDEX('Omkostningsindeks og vægte'!H$20:H$445,MATCH($F58,'Omkostningsindeks og vægte'!$F$20:$F$445,0))</f>
        <v>158.43386773547095</v>
      </c>
      <c r="I58" s="76">
        <f>INDEX('Omkostningsindeks og vægte'!I$20:I$445,MATCH($F58,'Omkostningsindeks og vægte'!$F$20:$F$445,0))</f>
        <v>125.86169096331372</v>
      </c>
      <c r="J58" s="76">
        <f>INDEX('Omkostningsindeks og vægte'!J$20:J$445,MATCH($F58,'Omkostningsindeks og vægte'!$F$20:$F$445,0))</f>
        <v>2.75</v>
      </c>
      <c r="K58" s="76">
        <f>INDEX('Omkostningsindeks og vægte'!K$20:K$445,MATCH($F58,'Omkostningsindeks og vægte'!$F$20:$F$445,0))</f>
        <v>202.74817275747509</v>
      </c>
      <c r="L58" s="77">
        <f>INDEX('Omkostningsindeks og vægte'!L$20:L$445,MATCH($F58,'Omkostningsindeks og vægte'!$F$20:$F$445,0))</f>
        <v>140.30734386119281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45901</v>
      </c>
      <c r="G59" s="76">
        <f>INDEX('Omkostningsindeks og vægte'!G$20:G$445,MATCH($F59,'Omkostningsindeks og vægte'!$F$20:$F$445,0))</f>
        <v>163.03014000000002</v>
      </c>
      <c r="H59" s="76">
        <f>INDEX('Omkostningsindeks og vægte'!H$20:H$445,MATCH($F59,'Omkostningsindeks og vægte'!$F$20:$F$445,0))</f>
        <v>160.79659318637275</v>
      </c>
      <c r="I59" s="76">
        <f>INDEX('Omkostningsindeks og vægte'!I$20:I$445,MATCH($F59,'Omkostningsindeks og vægte'!$F$20:$F$445,0))</f>
        <v>126.30176680584279</v>
      </c>
      <c r="J59" s="76">
        <f>INDEX('Omkostningsindeks og vægte'!J$20:J$445,MATCH($F59,'Omkostningsindeks og vægte'!$F$20:$F$445,0))</f>
        <v>2.69</v>
      </c>
      <c r="K59" s="76">
        <f>INDEX('Omkostningsindeks og vægte'!K$20:K$445,MATCH($F59,'Omkostningsindeks og vægte'!$F$20:$F$445,0))</f>
        <v>208.95769656699889</v>
      </c>
      <c r="L59" s="77">
        <f>INDEX('Omkostningsindeks og vægte'!L$20:L$445,MATCH($F59,'Omkostningsindeks og vægte'!$F$20:$F$445,0))</f>
        <v>141.17554289524395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45931</v>
      </c>
      <c r="G60" s="76">
        <f>INDEX('Omkostningsindeks og vægte'!G$20:G$445,MATCH($F60,'Omkostningsindeks og vægte'!$F$20:$F$445,0))</f>
        <v>164.54528999999999</v>
      </c>
      <c r="H60" s="76">
        <f>INDEX('Omkostningsindeks og vægte'!H$20:H$445,MATCH($F60,'Omkostningsindeks og vægte'!$F$20:$F$445,0))</f>
        <v>159.74649298597197</v>
      </c>
      <c r="I60" s="76">
        <f>INDEX('Omkostningsindeks og vægte'!I$20:I$445,MATCH($F60,'Omkostningsindeks og vægte'!$F$20:$F$445,0))</f>
        <v>124.65148239635877</v>
      </c>
      <c r="J60" s="76">
        <f>INDEX('Omkostningsindeks og vægte'!J$20:J$445,MATCH($F60,'Omkostningsindeks og vægte'!$F$20:$F$445,0))</f>
        <v>2.73</v>
      </c>
      <c r="K60" s="76">
        <f>INDEX('Omkostningsindeks og vægte'!K$20:K$445,MATCH($F60,'Omkostningsindeks og vægte'!$F$20:$F$445,0))</f>
        <v>204.33665559246955</v>
      </c>
      <c r="L60" s="77">
        <f>INDEX('Omkostningsindeks og vægte'!L$20:L$445,MATCH($F60,'Omkostningsindeks og vægte'!$F$20:$F$445,0))</f>
        <v>141.28713718984577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45962</v>
      </c>
      <c r="G61" s="76">
        <f>INDEX('Omkostningsindeks og vægte'!G$20:G$445,MATCH($F61,'Omkostningsindeks og vægte'!$F$20:$F$445,0))</f>
        <v>164.54528999999999</v>
      </c>
      <c r="H61" s="76">
        <f>INDEX('Omkostningsindeks og vægte'!H$20:H$445,MATCH($F61,'Omkostningsindeks og vægte'!$F$20:$F$445,0))</f>
        <v>159.61523046092185</v>
      </c>
      <c r="I61" s="76">
        <f>INDEX('Omkostningsindeks og vægte'!I$20:I$445,MATCH($F61,'Omkostningsindeks og vægte'!$F$20:$F$445,0))</f>
        <v>124.65148239635877</v>
      </c>
      <c r="J61" s="76">
        <f>INDEX('Omkostningsindeks og vægte'!J$20:J$445,MATCH($F61,'Omkostningsindeks og vægte'!$F$20:$F$445,0))</f>
        <v>2.76</v>
      </c>
      <c r="K61" s="76">
        <f>INDEX('Omkostningsindeks og vægte'!K$20:K$445,MATCH($F61,'Omkostningsindeks og vægte'!$F$20:$F$445,0))</f>
        <v>204.62547065337762</v>
      </c>
      <c r="L61" s="77">
        <f>INDEX('Omkostningsindeks og vægte'!L$20:L$445,MATCH($F61,'Omkostningsindeks og vægte'!$F$20:$F$445,0))</f>
        <v>141.35016400762174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45992</v>
      </c>
      <c r="G62" s="76">
        <f>INDEX('Omkostningsindeks og vægte'!G$20:G$445,MATCH($F62,'Omkostningsindeks og vægte'!$F$20:$F$445,0))</f>
        <v>164.54528999999999</v>
      </c>
      <c r="H62" s="76">
        <f>INDEX('Omkostningsindeks og vægte'!H$20:H$445,MATCH($F62,'Omkostningsindeks og vægte'!$F$20:$F$445,0))</f>
        <v>160.27154308617236</v>
      </c>
      <c r="I62" s="76">
        <f>INDEX('Omkostningsindeks og vægte'!I$20:I$445,MATCH($F62,'Omkostningsindeks og vægte'!$F$20:$F$445,0))</f>
        <v>126.30176680584279</v>
      </c>
      <c r="J62" s="76">
        <f>INDEX('Omkostningsindeks og vægte'!J$20:J$445,MATCH($F62,'Omkostningsindeks og vægte'!$F$20:$F$445,0))</f>
        <v>2.68</v>
      </c>
      <c r="K62" s="76">
        <f>INDEX('Omkostningsindeks og vægte'!K$20:K$445,MATCH($F62,'Omkostningsindeks og vægte'!$F$20:$F$445,0))</f>
        <v>204.04784053156149</v>
      </c>
      <c r="L62" s="77">
        <f>INDEX('Omkostningsindeks og vægte'!L$20:L$445,MATCH($F62,'Omkostningsindeks og vægte'!$F$20:$F$445,0))</f>
        <v>141.37918994901275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46023</v>
      </c>
      <c r="G63" s="76">
        <f>INDEX('Omkostningsindeks og vægte'!G$20:G$445,MATCH($F63,'Omkostningsindeks og vægte'!$F$20:$F$445,0))</f>
        <v>165.65639999999999</v>
      </c>
      <c r="H63" s="76">
        <f>INDEX('Omkostningsindeks og vægte'!H$20:H$445,MATCH($F63,'Omkostningsindeks og vægte'!$F$20:$F$445,0))</f>
        <v>159.74649298597197</v>
      </c>
      <c r="I63" s="76">
        <f>INDEX('Omkostningsindeks og vægte'!I$20:I$445,MATCH($F63,'Omkostningsindeks og vægte'!$F$20:$F$445,0))</f>
        <v>125.42161512078465</v>
      </c>
      <c r="J63" s="76">
        <f>INDEX('Omkostningsindeks og vægte'!J$20:J$445,MATCH($F63,'Omkostningsindeks og vægte'!$F$20:$F$445,0))</f>
        <v>2.69</v>
      </c>
      <c r="K63" s="76">
        <f>INDEX('Omkostningsindeks og vægte'!K$20:K$445,MATCH($F63,'Omkostningsindeks og vægte'!$F$20:$F$445,0))</f>
        <v>213.1455149501661</v>
      </c>
      <c r="L63" s="77">
        <f>INDEX('Omkostningsindeks og vægte'!L$20:L$445,MATCH($F63,'Omkostningsindeks og vægte'!$F$20:$F$445,0))</f>
        <v>142.97075140956406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46054</v>
      </c>
      <c r="G64" s="76">
        <f>INDEX('Omkostningsindeks og vægte'!G$20:G$445,MATCH($F64,'Omkostningsindeks og vægte'!$F$20:$F$445,0))</f>
        <v>165.65639999999999</v>
      </c>
      <c r="H64" s="76">
        <f>INDEX('Omkostningsindeks og vægte'!H$20:H$445,MATCH($F64,'Omkostningsindeks og vægte'!$F$20:$F$445,0))</f>
        <v>159.09018036072146</v>
      </c>
      <c r="I64" s="76">
        <f>INDEX('Omkostningsindeks og vægte'!I$20:I$445,MATCH($F64,'Omkostningsindeks og vægte'!$F$20:$F$445,0))</f>
        <v>124.32142551446198</v>
      </c>
      <c r="J64" s="76">
        <f>INDEX('Omkostningsindeks og vægte'!J$20:J$445,MATCH($F64,'Omkostningsindeks og vægte'!$F$20:$F$445,0))</f>
        <v>2.79</v>
      </c>
      <c r="K64" s="76">
        <f>INDEX('Omkostningsindeks og vægte'!K$20:K$445,MATCH($F64,'Omkostningsindeks og vægte'!$F$20:$F$445,0))</f>
        <v>205.4919158361019</v>
      </c>
      <c r="L64" s="77">
        <f>INDEX('Omkostningsindeks og vægte'!L$20:L$445,MATCH($F64,'Omkostningsindeks og vægte'!$F$20:$F$445,0))</f>
        <v>142.037961618433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46082</v>
      </c>
      <c r="G65" s="76">
        <f>INDEX('Omkostningsindeks og vægte'!G$20:G$445,MATCH($F65,'Omkostningsindeks og vægte'!$F$20:$F$445,0))</f>
        <v>165.65639999999999</v>
      </c>
      <c r="H65" s="76">
        <f>INDEX('Omkostningsindeks og vægte'!H$20:H$445,MATCH($F65,'Omkostningsindeks og vægte'!$F$20:$F$445,0))</f>
        <v>158.18427224078528</v>
      </c>
      <c r="I65" s="76">
        <f>INDEX('Omkostningsindeks og vægte'!I$20:I$445,MATCH($F65,'Omkostningsindeks og vægte'!$F$20:$F$445,0))</f>
        <v>123.11121694750705</v>
      </c>
      <c r="J65" s="76">
        <f>INDEX('Omkostningsindeks og vægte'!J$20:J$445,MATCH($F65,'Omkostningsindeks og vægte'!$F$20:$F$445,0))</f>
        <v>2.76</v>
      </c>
      <c r="K65" s="76">
        <f>INDEX('Omkostningsindeks og vægte'!K$20:K$445,MATCH($F65,'Omkostningsindeks og vægte'!$F$20:$F$445,0))</f>
        <v>202.91651685048672</v>
      </c>
      <c r="L65" s="77">
        <f>INDEX('Omkostningsindeks og vægte'!L$20:L$445,MATCH($F65,'Omkostningsindeks og vægte'!$F$20:$F$445,0))</f>
        <v>141.51871201744612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46113</v>
      </c>
      <c r="G66" s="93">
        <f>INDEX('Omkostningsindeks og vægte'!G$20:G$445,MATCH($F66,'Omkostningsindeks og vægte'!$F$20:$F$445,0))</f>
        <v>166.76750999999999</v>
      </c>
      <c r="H66" s="93">
        <f>INDEX('Omkostningsindeks og vægte'!H$20:H$445,MATCH($F66,'Omkostningsindeks og vægte'!$F$20:$F$445,0))</f>
        <v>159.78947785681257</v>
      </c>
      <c r="I66" s="93">
        <f>INDEX('Omkostningsindeks og vægte'!I$20:I$445,MATCH($F66,'Omkostningsindeks og vægte'!$F$20:$F$445,0))</f>
        <v>123.66131175066837</v>
      </c>
      <c r="J66" s="93">
        <f>INDEX('Omkostningsindeks og vægte'!J$20:J$445,MATCH($F66,'Omkostningsindeks og vægte'!$F$20:$F$445,0))</f>
        <v>2.67</v>
      </c>
      <c r="K66" s="93">
        <f>INDEX('Omkostningsindeks og vægte'!K$20:K$445,MATCH($F66,'Omkostningsindeks og vægte'!$F$20:$F$445,0))</f>
        <v>205.32576106283639</v>
      </c>
      <c r="L66" s="94">
        <f>INDEX('Omkostningsindeks og vægte'!L$20:L$445,MATCH($F66,'Omkostningsindeks og vægte'!$F$20:$F$445,0))</f>
        <v>142.46836241853146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86</v>
      </c>
      <c r="F67" s="24">
        <v>46143</v>
      </c>
      <c r="G67" s="130">
        <v>166.76750999999999</v>
      </c>
      <c r="H67" s="130">
        <v>159.96145561810357</v>
      </c>
      <c r="I67" s="130">
        <v>123.99268418125344</v>
      </c>
      <c r="J67" s="130">
        <v>2.6844444444444444</v>
      </c>
      <c r="K67" s="130">
        <v>202.2199044378242</v>
      </c>
      <c r="L67" s="130">
        <v>142.15941280576428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46174</v>
      </c>
      <c r="G68" s="130">
        <v>166.76750999999999</v>
      </c>
      <c r="H68" s="130">
        <v>160.13361847512664</v>
      </c>
      <c r="I68" s="130">
        <v>124.32494458307379</v>
      </c>
      <c r="J68" s="130">
        <v>2.6988888888888889</v>
      </c>
      <c r="K68" s="130">
        <v>199.16102850011202</v>
      </c>
      <c r="L68" s="130">
        <v>141.85615125667897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46204</v>
      </c>
      <c r="G69" s="130">
        <v>167.2279362353307</v>
      </c>
      <c r="H69" s="130">
        <v>160.30596662709604</v>
      </c>
      <c r="I69" s="130">
        <v>124.65809533560592</v>
      </c>
      <c r="J69" s="130">
        <v>2.7133333333333334</v>
      </c>
      <c r="K69" s="130">
        <v>196.14842259713419</v>
      </c>
      <c r="L69" s="130">
        <v>141.81287253966866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46235</v>
      </c>
      <c r="G70" s="130">
        <v>167.68963365542743</v>
      </c>
      <c r="H70" s="130">
        <v>160.47850027344052</v>
      </c>
      <c r="I70" s="130">
        <v>124.99213882470259</v>
      </c>
      <c r="J70" s="130">
        <v>2.7277777777777779</v>
      </c>
      <c r="K70" s="130">
        <v>193.18138682599894</v>
      </c>
      <c r="L70" s="130">
        <v>141.77581674439708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46266</v>
      </c>
      <c r="G71" s="130">
        <v>168.15260576988757</v>
      </c>
      <c r="H71" s="130">
        <v>160.65121961380342</v>
      </c>
      <c r="I71" s="130">
        <v>125.32707744260985</v>
      </c>
      <c r="J71" s="130">
        <v>2.7422222222222223</v>
      </c>
      <c r="K71" s="130">
        <v>190.25923187088372</v>
      </c>
      <c r="L71" s="130">
        <v>141.74490398402145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46296</v>
      </c>
      <c r="G72" s="130">
        <v>168.61685609799812</v>
      </c>
      <c r="H72" s="130">
        <v>160.824124848043</v>
      </c>
      <c r="I72" s="130">
        <v>125.66291358798419</v>
      </c>
      <c r="J72" s="130">
        <v>2.7566666666666668</v>
      </c>
      <c r="K72" s="130">
        <v>188.00291737911908</v>
      </c>
      <c r="L72" s="130">
        <v>141.79406020660804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46327</v>
      </c>
      <c r="G73" s="130">
        <v>169.08238816876238</v>
      </c>
      <c r="H73" s="130">
        <v>160.99721617623254</v>
      </c>
      <c r="I73" s="130">
        <v>125.99964966590976</v>
      </c>
      <c r="J73" s="130">
        <v>2.7711111111111113</v>
      </c>
      <c r="K73" s="130">
        <v>185.77336087978239</v>
      </c>
      <c r="L73" s="130">
        <v>141.84720635212429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46357</v>
      </c>
      <c r="G74" s="130">
        <v>169.54920552092688</v>
      </c>
      <c r="H74" s="130">
        <v>161.17049379866074</v>
      </c>
      <c r="I74" s="130">
        <v>126.33728808791552</v>
      </c>
      <c r="J74" s="130">
        <v>2.7855555555555558</v>
      </c>
      <c r="K74" s="130">
        <v>183.57024504558555</v>
      </c>
      <c r="L74" s="130">
        <v>141.90430683601318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46388</v>
      </c>
      <c r="G75" s="130">
        <v>169.98110489056015</v>
      </c>
      <c r="H75" s="130">
        <v>161.39705871951261</v>
      </c>
      <c r="I75" s="130">
        <v>126.51488633807683</v>
      </c>
      <c r="J75" s="130">
        <v>2.7938888888888891</v>
      </c>
      <c r="K75" s="130">
        <v>182.21026906165648</v>
      </c>
      <c r="L75" s="130">
        <v>142.02365957592178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46419</v>
      </c>
      <c r="G76" s="130">
        <v>170.41410445446985</v>
      </c>
      <c r="H76" s="130">
        <v>161.62394213329796</v>
      </c>
      <c r="I76" s="130">
        <v>126.69273424642645</v>
      </c>
      <c r="J76" s="130">
        <v>2.8022222222222224</v>
      </c>
      <c r="K76" s="130">
        <v>180.8603684288629</v>
      </c>
      <c r="L76" s="130">
        <v>142.14486480495822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46447</v>
      </c>
      <c r="G77" s="130">
        <v>170.84820701522423</v>
      </c>
      <c r="H77" s="130">
        <v>161.85114448773723</v>
      </c>
      <c r="I77" s="130">
        <v>126.87083216392061</v>
      </c>
      <c r="J77" s="130">
        <v>2.8105555555555557</v>
      </c>
      <c r="K77" s="130">
        <v>179.52046850419518</v>
      </c>
      <c r="L77" s="130">
        <v>142.26791524897055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46478</v>
      </c>
      <c r="G78" s="25">
        <v>171.28341538253056</v>
      </c>
      <c r="H78" s="25">
        <v>162.07866623118028</v>
      </c>
      <c r="I78" s="25">
        <v>127.04918044200889</v>
      </c>
      <c r="J78" s="25">
        <v>2.818888888888889</v>
      </c>
      <c r="K78" s="25">
        <v>178.69260542027234</v>
      </c>
      <c r="L78" s="25">
        <v>142.45257873017704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46508</v>
      </c>
      <c r="G79" s="25">
        <v>171.71973237325346</v>
      </c>
      <c r="H79" s="25">
        <v>162.30650781260718</v>
      </c>
      <c r="I79" s="25">
        <v>127.2277794326349</v>
      </c>
      <c r="J79" s="25">
        <v>2.8272222222222223</v>
      </c>
      <c r="K79" s="25">
        <v>177.86856004745195</v>
      </c>
      <c r="L79" s="25">
        <v>142.63835459123723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46539</v>
      </c>
      <c r="G80" s="25">
        <v>172.15716081143302</v>
      </c>
      <c r="H80" s="25">
        <v>162.5346696816292</v>
      </c>
      <c r="I80" s="25">
        <v>127.40662948823703</v>
      </c>
      <c r="J80" s="25">
        <v>2.8355555555555556</v>
      </c>
      <c r="K80" s="25">
        <v>177.04831478026475</v>
      </c>
      <c r="L80" s="25">
        <v>142.82524236031378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46569</v>
      </c>
      <c r="G81" s="25">
        <v>172.59570352830309</v>
      </c>
      <c r="H81" s="25">
        <v>162.76315228848964</v>
      </c>
      <c r="I81" s="25">
        <v>127.58573096174908</v>
      </c>
      <c r="J81" s="25">
        <v>2.8438888888888889</v>
      </c>
      <c r="K81" s="25">
        <v>176.48618451256391</v>
      </c>
      <c r="L81" s="25">
        <v>143.04351924812426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46600</v>
      </c>
      <c r="G82" s="25">
        <v>173.03536336230971</v>
      </c>
      <c r="H82" s="25">
        <v>162.9919560840647</v>
      </c>
      <c r="I82" s="25">
        <v>127.76508420660099</v>
      </c>
      <c r="J82" s="25">
        <v>2.8522222222222222</v>
      </c>
      <c r="K82" s="25">
        <v>175.92583901439482</v>
      </c>
      <c r="L82" s="25">
        <v>143.26267138329302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46631</v>
      </c>
      <c r="G83" s="25">
        <v>173.47614315912935</v>
      </c>
      <c r="H83" s="25">
        <v>163.22108151986441</v>
      </c>
      <c r="I83" s="25">
        <v>127.94468957671955</v>
      </c>
      <c r="J83" s="25">
        <v>2.8605555555555555</v>
      </c>
      <c r="K83" s="25">
        <v>175.36727261909536</v>
      </c>
      <c r="L83" s="25">
        <v>143.48269972749264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>
        <v>46661</v>
      </c>
      <c r="G84" s="25">
        <v>173.91804577168739</v>
      </c>
      <c r="H84" s="25">
        <v>163.45052904803356</v>
      </c>
      <c r="I84" s="25">
        <v>128.12454742652906</v>
      </c>
      <c r="J84" s="25">
        <v>2.8688888888888888</v>
      </c>
      <c r="K84" s="25">
        <v>174.845824666905</v>
      </c>
      <c r="L84" s="25">
        <v>143.7078129854074</v>
      </c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>
        <v>46692</v>
      </c>
      <c r="G85" s="25">
        <v>174.36107406017661</v>
      </c>
      <c r="H85" s="25">
        <v>163.68029912135245</v>
      </c>
      <c r="I85" s="25">
        <v>128.30465811095206</v>
      </c>
      <c r="J85" s="25">
        <v>2.8772222222222221</v>
      </c>
      <c r="K85" s="25">
        <v>174.32592722047767</v>
      </c>
      <c r="L85" s="25">
        <v>143.93377852325727</v>
      </c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>
        <v>46722</v>
      </c>
      <c r="G86" s="25">
        <v>174.80523089207563</v>
      </c>
      <c r="H86" s="25">
        <v>163.91039219323795</v>
      </c>
      <c r="I86" s="25">
        <v>128.48502198541004</v>
      </c>
      <c r="J86" s="25">
        <v>2.8855555555555554</v>
      </c>
      <c r="K86" s="25">
        <v>173.80757566944314</v>
      </c>
      <c r="L86" s="25">
        <v>144.16059744077981</v>
      </c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AA689"/>
  <sheetViews>
    <sheetView showGridLines="0" view="pageBreakPreview" topLeftCell="A460" zoomScale="244" zoomScaleNormal="100" zoomScaleSheetLayoutView="244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68</v>
      </c>
      <c r="H19" s="22" t="s">
        <v>8</v>
      </c>
      <c r="I19" s="22" t="s">
        <v>9</v>
      </c>
      <c r="J19" s="22" t="s">
        <v>10</v>
      </c>
      <c r="K19" s="22" t="s">
        <v>34</v>
      </c>
      <c r="L19" s="22" t="s">
        <v>3</v>
      </c>
      <c r="M19" s="23" t="s">
        <v>12</v>
      </c>
      <c r="N19" s="6"/>
      <c r="O19" s="81" t="s">
        <v>2</v>
      </c>
      <c r="P19" s="22" t="s">
        <v>68</v>
      </c>
      <c r="Q19" s="22" t="s">
        <v>8</v>
      </c>
      <c r="R19" s="22" t="s">
        <v>9</v>
      </c>
      <c r="S19" s="22" t="s">
        <v>10</v>
      </c>
      <c r="T19" s="22" t="s">
        <v>34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cm="1">
        <f t="array" ref="H267">IF(H508="","",
H508*LOOKUP($F267,_xlfn._xlws.FILTER($F$454:$F$463,H$454:H$463&lt;&gt;""),_xlfn._xlws.FILTER(H$454:H$463,H$454:H$463&lt;&gt;"")))</f>
        <v>159.09018036072146</v>
      </c>
      <c r="I267" s="58" cm="1">
        <f t="array" ref="I267">IF(I508="","",
I508*LOOKUP($F267,_xlfn._xlws.FILTER($F$454:$F$463,I$454:I$463&lt;&gt;""),_xlfn._xlws.FILTER(I$454:I$463,I$454:I$463&lt;&gt;"")))</f>
        <v>124.32142551446198</v>
      </c>
      <c r="J267" s="31">
        <f t="shared" si="8"/>
        <v>2.79</v>
      </c>
      <c r="K267" s="48" cm="1">
        <f t="array" ref="K267">IF(M508="","",
M508*LOOKUP($F267,_xlfn._xlws.FILTER($F$468:$F$477,G$468:G$477&lt;&gt;""),_xlfn._xlws.FILTER(G$468:G$477,G$468:G$477&lt;&gt;"")))</f>
        <v>205.4919158361019</v>
      </c>
      <c r="L267" s="31">
        <f t="shared" si="9"/>
        <v>142.037961618433</v>
      </c>
      <c r="M267" s="27">
        <f t="shared" si="11"/>
        <v>-6.5243399921632861E-3</v>
      </c>
      <c r="N267" s="6"/>
      <c r="O267" s="24">
        <v>46054</v>
      </c>
      <c r="P267" s="57">
        <f t="shared" si="3"/>
        <v>0.64435501527430683</v>
      </c>
      <c r="Q267" s="57">
        <f t="shared" si="4"/>
        <v>7.7579494567375284E-2</v>
      </c>
      <c r="R267" s="57">
        <f t="shared" si="5"/>
        <v>8.1126890382920688E-2</v>
      </c>
      <c r="S267" s="57">
        <f t="shared" si="6"/>
        <v>2.4707718431582402E-2</v>
      </c>
      <c r="T267" s="57">
        <f t="shared" si="7"/>
        <v>0.17223088134381481</v>
      </c>
      <c r="U267" s="27">
        <f t="shared" si="10"/>
        <v>0.99999999999999989</v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cm="1">
        <f t="array" ref="H268">IF(H509="","",
H509*LOOKUP($F268,_xlfn._xlws.FILTER($F$454:$F$463,H$454:H$463&lt;&gt;""),_xlfn._xlws.FILTER(H$454:H$463,H$454:H$463&lt;&gt;"")))</f>
        <v>158.18427224078528</v>
      </c>
      <c r="I268" s="58" cm="1">
        <f t="array" ref="I268">IF(I509="","",
I509*LOOKUP($F268,_xlfn._xlws.FILTER($F$454:$F$463,I$454:I$463&lt;&gt;""),_xlfn._xlws.FILTER(I$454:I$463,I$454:I$463&lt;&gt;"")))</f>
        <v>123.11121694750705</v>
      </c>
      <c r="J268" s="31">
        <f t="shared" si="8"/>
        <v>2.76</v>
      </c>
      <c r="K268" s="48" cm="1">
        <f t="array" ref="K268">IF(M509="","",
M509*LOOKUP($F268,_xlfn._xlws.FILTER($F$468:$F$477,G$468:G$477&lt;&gt;""),_xlfn._xlws.FILTER(G$468:G$477,G$468:G$477&lt;&gt;"")))</f>
        <v>202.91651685048672</v>
      </c>
      <c r="L268" s="31">
        <f t="shared" si="9"/>
        <v>141.51871201744612</v>
      </c>
      <c r="M268" s="27">
        <f t="shared" si="11"/>
        <v>-3.6557100304056567E-3</v>
      </c>
      <c r="N268" s="6"/>
      <c r="O268" s="24">
        <v>46082</v>
      </c>
      <c r="P268" s="57">
        <f t="shared" si="3"/>
        <v>0.64671923326219971</v>
      </c>
      <c r="Q268" s="57">
        <f t="shared" si="4"/>
        <v>7.7420761062476667E-2</v>
      </c>
      <c r="R268" s="57">
        <f t="shared" si="5"/>
        <v>8.0631926534184467E-2</v>
      </c>
      <c r="S268" s="57">
        <f t="shared" si="6"/>
        <v>2.453172491267136E-2</v>
      </c>
      <c r="T268" s="57">
        <f t="shared" si="7"/>
        <v>0.17069635422846785</v>
      </c>
      <c r="U268" s="27">
        <f t="shared" si="10"/>
        <v>1</v>
      </c>
      <c r="V268" s="6"/>
      <c r="W268" s="6"/>
    </row>
    <row r="269" spans="5:23" ht="13.5" customHeight="1">
      <c r="E269" s="6"/>
      <c r="F269" s="24">
        <v>46113</v>
      </c>
      <c r="G269" s="46" cm="1">
        <f t="array" ref="G269">IF(G510="","",
G510*LOOKUP($F269,_xlfn._xlws.FILTER($F$454:$F$463,G$454:G$463&lt;&gt;""),_xlfn._xlws.FILTER(G$454:G$463,G$454:G$463&lt;&gt;"")))</f>
        <v>166.76750999999999</v>
      </c>
      <c r="H269" s="46" cm="1">
        <f t="array" ref="H269">IF(H510="","",
H510*LOOKUP($F269,_xlfn._xlws.FILTER($F$454:$F$463,H$454:H$463&lt;&gt;""),_xlfn._xlws.FILTER(H$454:H$463,H$454:H$463&lt;&gt;"")))</f>
        <v>159.78947785681257</v>
      </c>
      <c r="I269" s="58" cm="1">
        <f t="array" ref="I269">IF(I510="","",
I510*LOOKUP($F269,_xlfn._xlws.FILTER($F$454:$F$463,I$454:I$463&lt;&gt;""),_xlfn._xlws.FILTER(I$454:I$463,I$454:I$463&lt;&gt;"")))</f>
        <v>123.66131175066837</v>
      </c>
      <c r="J269" s="31">
        <f t="shared" si="8"/>
        <v>2.67</v>
      </c>
      <c r="K269" s="48" cm="1">
        <f t="array" ref="K269">IF(M510="","",
M510*LOOKUP($F269,_xlfn._xlws.FILTER($F$468:$F$477,G$468:G$477&lt;&gt;""),_xlfn._xlws.FILTER(G$468:G$477,G$468:G$477&lt;&gt;"")))</f>
        <v>205.32576106283639</v>
      </c>
      <c r="L269" s="31">
        <f t="shared" si="9"/>
        <v>142.46836241853146</v>
      </c>
      <c r="M269" s="27">
        <f t="shared" si="11"/>
        <v>6.7104228659760068E-3</v>
      </c>
      <c r="N269" s="6"/>
      <c r="O269" s="24">
        <v>46113</v>
      </c>
      <c r="P269" s="57">
        <f t="shared" si="3"/>
        <v>0.64671723807480908</v>
      </c>
      <c r="Q269" s="57">
        <f t="shared" si="4"/>
        <v>7.7685103373548073E-2</v>
      </c>
      <c r="R269" s="57">
        <f t="shared" si="5"/>
        <v>8.0452342933889809E-2</v>
      </c>
      <c r="S269" s="57">
        <f t="shared" si="6"/>
        <v>2.3573588613108692E-2</v>
      </c>
      <c r="T269" s="57">
        <f t="shared" si="7"/>
        <v>0.17157172700464426</v>
      </c>
      <c r="U269" s="27">
        <f t="shared" si="10"/>
        <v>0.99999999999999989</v>
      </c>
      <c r="V269" s="6"/>
      <c r="W269" s="6"/>
    </row>
    <row r="270" spans="5:23" ht="13.5" customHeight="1">
      <c r="E270" s="6"/>
      <c r="F270" s="24">
        <v>46143</v>
      </c>
      <c r="G270" s="46" cm="1">
        <f t="array" ref="G270">IF(G511="","",
G511*LOOKUP($F270,_xlfn._xlws.FILTER($F$454:$F$463,G$454:G$463&lt;&gt;""),_xlfn._xlws.FILTER(G$454:G$463,G$454:G$463&lt;&gt;"")))</f>
        <v>166.76750999999999</v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customHeight="1">
      <c r="E271" s="6"/>
      <c r="F271" s="24">
        <v>46174</v>
      </c>
      <c r="G271" s="46" cm="1">
        <f t="array" ref="G271">IF(G512="","",
G512*LOOKUP($F271,_xlfn._xlws.FILTER($F$454:$F$463,G$454:G$463&lt;&gt;""),_xlfn._xlws.FILTER(G$454:G$463,G$454:G$463&lt;&gt;"")))</f>
        <v>166.76750999999999</v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76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77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78</v>
      </c>
      <c r="G453" s="82" t="s">
        <v>68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>
        <v>46082</v>
      </c>
      <c r="G456" s="87"/>
      <c r="H456" s="87">
        <v>1.5893124911160985</v>
      </c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79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80</v>
      </c>
      <c r="G466" s="82" t="s">
        <v>34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81" t="s">
        <v>78</v>
      </c>
      <c r="G467" s="85" t="s">
        <v>34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24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24">
        <v>46082</v>
      </c>
      <c r="G469" s="63">
        <v>2.0769346658186971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81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82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83</v>
      </c>
      <c r="G481" s="9"/>
      <c r="H481" s="9"/>
      <c r="I481" s="9"/>
      <c r="J481" s="9"/>
      <c r="K481" s="6"/>
      <c r="L481" s="41" t="s">
        <v>84</v>
      </c>
      <c r="M481" s="6"/>
      <c r="N481" s="6"/>
      <c r="O481" s="6"/>
      <c r="P481" s="42" t="s">
        <v>85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68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34</v>
      </c>
      <c r="N482" s="6"/>
      <c r="O482" s="39"/>
      <c r="P482" s="45" t="s">
        <v>2</v>
      </c>
      <c r="Q482" s="51" t="s">
        <v>68</v>
      </c>
      <c r="R482" s="51" t="s">
        <v>8</v>
      </c>
      <c r="S482" s="51" t="s">
        <v>9</v>
      </c>
      <c r="T482" s="51" t="s">
        <v>10</v>
      </c>
      <c r="U482" s="51" t="s">
        <v>34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>
        <v>121.2</v>
      </c>
      <c r="I508" s="25">
        <v>113</v>
      </c>
      <c r="J508" s="25">
        <v>2.79</v>
      </c>
      <c r="K508" s="6"/>
      <c r="L508" s="24">
        <v>46054</v>
      </c>
      <c r="M508" s="25">
        <v>142.30000000000001</v>
      </c>
      <c r="N508" s="6"/>
      <c r="O508" s="6"/>
      <c r="P508" s="24">
        <v>46054</v>
      </c>
      <c r="Q508" s="25">
        <v>52.538121546961328</v>
      </c>
      <c r="R508" s="25">
        <v>37.740415896728543</v>
      </c>
      <c r="S508" s="25">
        <v>28.034423804801222</v>
      </c>
      <c r="T508" s="25">
        <v>-41.509433962264147</v>
      </c>
      <c r="U508" s="25">
        <v>43.901901846009721</v>
      </c>
      <c r="V508" s="70">
        <v>142.037961618433</v>
      </c>
      <c r="W508" s="6"/>
    </row>
    <row r="509" spans="5:23">
      <c r="E509" s="6"/>
      <c r="F509" s="24">
        <v>46082</v>
      </c>
      <c r="G509" s="25">
        <v>164</v>
      </c>
      <c r="H509" s="25">
        <v>99.53</v>
      </c>
      <c r="I509" s="25">
        <v>111.9</v>
      </c>
      <c r="J509" s="25">
        <v>2.76</v>
      </c>
      <c r="K509" s="6"/>
      <c r="L509" s="24">
        <v>46082</v>
      </c>
      <c r="M509" s="25">
        <v>97.7</v>
      </c>
      <c r="N509" s="6"/>
      <c r="O509" s="6"/>
      <c r="P509" s="24">
        <v>46082</v>
      </c>
      <c r="Q509" s="25">
        <v>52.538121546961328</v>
      </c>
      <c r="R509" s="25">
        <v>36.956079862151753</v>
      </c>
      <c r="S509" s="25">
        <v>26.78807100670139</v>
      </c>
      <c r="T509" s="25">
        <v>-42.138364779874216</v>
      </c>
      <c r="U509" s="25">
        <v>42.09840115580301</v>
      </c>
      <c r="V509" s="70">
        <v>141.51871201744612</v>
      </c>
      <c r="W509" s="6"/>
    </row>
    <row r="510" spans="5:23">
      <c r="E510" s="6"/>
      <c r="F510" s="24">
        <v>46113</v>
      </c>
      <c r="G510" s="25">
        <v>165.1</v>
      </c>
      <c r="H510" s="25">
        <v>100.54</v>
      </c>
      <c r="I510" s="25">
        <v>112.4</v>
      </c>
      <c r="J510" s="25">
        <v>2.67</v>
      </c>
      <c r="K510" s="6"/>
      <c r="L510" s="24">
        <v>46113</v>
      </c>
      <c r="M510" s="25">
        <v>98.86</v>
      </c>
      <c r="N510" s="6"/>
      <c r="O510" s="6"/>
      <c r="P510" s="24">
        <v>46113</v>
      </c>
      <c r="Q510" s="25">
        <v>53.561243093922648</v>
      </c>
      <c r="R510" s="25">
        <v>38.345868274296599</v>
      </c>
      <c r="S510" s="25">
        <v>27.354595005837673</v>
      </c>
      <c r="T510" s="25">
        <v>-44.025157232704402</v>
      </c>
      <c r="U510" s="25">
        <v>43.785546962770574</v>
      </c>
      <c r="V510" s="70">
        <v>142.46836241853146</v>
      </c>
      <c r="W510" s="6"/>
    </row>
    <row r="511" spans="5:23">
      <c r="E511" s="6"/>
      <c r="F511" s="24">
        <v>46143</v>
      </c>
      <c r="G511" s="25">
        <v>165.1</v>
      </c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>
        <v>53.561243093922648</v>
      </c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>
        <v>165.1</v>
      </c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>
        <v>53.561243093922648</v>
      </c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4" manualBreakCount="4">
    <brk id="277" max="22" man="1"/>
    <brk id="511" max="22" man="1"/>
    <brk id="512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69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70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87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68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67</v>
      </c>
      <c r="G39" s="3" t="s">
        <v>66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94</v>
      </c>
      <c r="H40" s="3"/>
      <c r="I40" s="3"/>
      <c r="J40" s="3" t="s">
        <v>29</v>
      </c>
      <c r="K40" s="3" t="s">
        <v>30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88</v>
      </c>
      <c r="H41" s="3"/>
      <c r="I41" s="3"/>
      <c r="J41" s="3" t="s">
        <v>29</v>
      </c>
      <c r="K41" s="3" t="s">
        <v>30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31</v>
      </c>
      <c r="H42" s="37"/>
      <c r="I42" s="37"/>
      <c r="J42" s="37" t="s">
        <v>29</v>
      </c>
      <c r="K42" s="37" t="s">
        <v>30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32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33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34</v>
      </c>
      <c r="G48" s="3" t="s">
        <v>95</v>
      </c>
      <c r="H48" s="3"/>
      <c r="I48" s="3"/>
      <c r="J48" s="3" t="s">
        <v>29</v>
      </c>
      <c r="K48" s="3" t="s">
        <v>30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96</v>
      </c>
      <c r="H49" s="3"/>
      <c r="I49" s="3"/>
      <c r="J49" s="3" t="s">
        <v>29</v>
      </c>
      <c r="K49" s="3" t="s">
        <v>30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71</v>
      </c>
      <c r="G50" s="3" t="s">
        <v>72</v>
      </c>
      <c r="H50" s="3"/>
      <c r="I50" s="3"/>
      <c r="J50" s="3" t="s">
        <v>29</v>
      </c>
      <c r="K50" s="3" t="s">
        <v>30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36</v>
      </c>
      <c r="G51" s="3" t="s">
        <v>37</v>
      </c>
      <c r="H51" s="3"/>
      <c r="I51" s="3"/>
      <c r="J51" s="3" t="s">
        <v>29</v>
      </c>
      <c r="K51" s="3" t="s">
        <v>30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29</v>
      </c>
      <c r="K52" s="3" t="s">
        <v>30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40</v>
      </c>
      <c r="H53" s="37"/>
      <c r="I53" s="37"/>
      <c r="J53" s="37" t="s">
        <v>29</v>
      </c>
      <c r="K53" s="37" t="s">
        <v>30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41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42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43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44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45</v>
      </c>
      <c r="H63" s="104"/>
      <c r="I63" s="104"/>
      <c r="J63" s="104" t="s">
        <v>46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45</v>
      </c>
      <c r="H64" s="104"/>
      <c r="I64" s="104"/>
      <c r="J64" s="104" t="s">
        <v>47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48</v>
      </c>
      <c r="H65" s="104"/>
      <c r="I65" s="104"/>
      <c r="J65" s="104" t="s">
        <v>49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48</v>
      </c>
      <c r="H66" s="104"/>
      <c r="I66" s="104"/>
      <c r="J66" s="104" t="s">
        <v>50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51</v>
      </c>
      <c r="H67" s="104"/>
      <c r="I67" s="104"/>
      <c r="J67" s="104" t="s">
        <v>52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48</v>
      </c>
      <c r="H68" s="104"/>
      <c r="I68" s="104"/>
      <c r="J68" s="104" t="s">
        <v>73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89</v>
      </c>
      <c r="H69" s="104"/>
      <c r="I69" s="104"/>
      <c r="J69" s="104" t="s">
        <v>90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89</v>
      </c>
      <c r="H70" s="104"/>
      <c r="I70" s="104"/>
      <c r="J70" s="104" t="s">
        <v>91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92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93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74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48</v>
      </c>
      <c r="H74" s="104"/>
      <c r="I74" s="104"/>
      <c r="J74" s="104" t="s">
        <v>75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>
        <v>46082</v>
      </c>
      <c r="G75" s="104" t="s">
        <v>97</v>
      </c>
      <c r="H75" s="104"/>
      <c r="I75" s="104"/>
      <c r="J75" s="104" t="s">
        <v>98</v>
      </c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>
        <v>46082</v>
      </c>
      <c r="G76" s="104" t="s">
        <v>99</v>
      </c>
      <c r="H76" s="104"/>
      <c r="I76" s="104"/>
      <c r="J76" s="104" t="s">
        <v>100</v>
      </c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>
        <v>46082</v>
      </c>
      <c r="G77" s="104" t="s">
        <v>62</v>
      </c>
      <c r="H77" s="104"/>
      <c r="I77" s="104"/>
      <c r="J77" s="104" t="s">
        <v>101</v>
      </c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53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54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55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56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57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58</v>
      </c>
      <c r="I97" s="128" t="s">
        <v>2</v>
      </c>
      <c r="J97" s="72"/>
      <c r="K97" s="113" t="s">
        <v>59</v>
      </c>
      <c r="L97" s="99"/>
      <c r="M97" s="113" t="s">
        <v>60</v>
      </c>
      <c r="N97" s="113" t="s">
        <v>61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62</v>
      </c>
      <c r="G98" s="115"/>
      <c r="H98" s="116" t="s">
        <v>48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62</v>
      </c>
      <c r="G99" s="115"/>
      <c r="H99" s="116" t="s">
        <v>48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62</v>
      </c>
      <c r="G100" s="115"/>
      <c r="H100" s="116" t="s">
        <v>48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62</v>
      </c>
      <c r="G101" s="115"/>
      <c r="H101" s="116" t="s">
        <v>45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62</v>
      </c>
      <c r="G102" s="115"/>
      <c r="H102" s="116" t="s">
        <v>45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63</v>
      </c>
      <c r="G103" s="115"/>
      <c r="H103" s="116" t="s">
        <v>45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63</v>
      </c>
      <c r="G104" s="115"/>
      <c r="H104" s="116" t="s">
        <v>45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63</v>
      </c>
      <c r="G105" s="115"/>
      <c r="H105" s="116" t="s">
        <v>45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63</v>
      </c>
      <c r="G106" s="115"/>
      <c r="H106" s="116" t="s">
        <v>45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63</v>
      </c>
      <c r="G107" s="115"/>
      <c r="H107" s="116" t="s">
        <v>45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2026-03-19T10:01:52Z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