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bluecow-my.sharepoint.com/personal/lor_moviatrafik_dk/Documents/TID/TID Sager/Miljø og klima/Grønne busser i TID/"/>
    </mc:Choice>
  </mc:AlternateContent>
  <xr:revisionPtr revIDLastSave="162" documentId="8_{5FE03AA0-B76F-4EFB-9267-ADE6D28C2ADF}" xr6:coauthVersionLast="47" xr6:coauthVersionMax="47" xr10:uidLastSave="{7E5AB339-185E-4E22-98A8-05670D77BF24}"/>
  <bookViews>
    <workbookView xWindow="-110" yWindow="-110" windowWidth="19420" windowHeight="10300" xr2:uid="{5D79F834-B65A-4672-A87D-41E0FE6892CE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G27" i="1"/>
  <c r="E27" i="1"/>
  <c r="G26" i="1"/>
  <c r="F26" i="1"/>
  <c r="E26" i="1"/>
  <c r="F25" i="1"/>
  <c r="G25" i="1"/>
  <c r="E25" i="1"/>
  <c r="F24" i="1"/>
  <c r="G24" i="1"/>
  <c r="E24" i="1"/>
  <c r="B12" i="1"/>
  <c r="C14" i="1"/>
  <c r="D14" i="1"/>
  <c r="E14" i="1"/>
  <c r="E15" i="1" s="1"/>
  <c r="F14" i="1"/>
  <c r="F15" i="1" s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C13" i="1"/>
  <c r="C15" i="1" s="1"/>
  <c r="D13" i="1"/>
  <c r="E13" i="1"/>
  <c r="F13" i="1"/>
  <c r="G13" i="1"/>
  <c r="H13" i="1"/>
  <c r="I13" i="1"/>
  <c r="J13" i="1"/>
  <c r="K13" i="1"/>
  <c r="L13" i="1"/>
  <c r="M13" i="1"/>
  <c r="N13" i="1"/>
  <c r="O13" i="1"/>
  <c r="O15" i="1" s="1"/>
  <c r="P13" i="1"/>
  <c r="Q13" i="1"/>
  <c r="R13" i="1"/>
  <c r="S13" i="1"/>
  <c r="T13" i="1"/>
  <c r="U13" i="1"/>
  <c r="V13" i="1"/>
  <c r="C12" i="1"/>
  <c r="D12" i="1"/>
  <c r="E12" i="1"/>
  <c r="F12" i="1"/>
  <c r="G12" i="1"/>
  <c r="G15" i="1" s="1"/>
  <c r="H12" i="1"/>
  <c r="I12" i="1"/>
  <c r="J12" i="1"/>
  <c r="K12" i="1"/>
  <c r="L12" i="1"/>
  <c r="M12" i="1"/>
  <c r="N12" i="1"/>
  <c r="O12" i="1"/>
  <c r="P12" i="1"/>
  <c r="Q12" i="1"/>
  <c r="R12" i="1"/>
  <c r="S12" i="1"/>
  <c r="S15" i="1" s="1"/>
  <c r="T12" i="1"/>
  <c r="U12" i="1"/>
  <c r="V12" i="1"/>
  <c r="D15" i="1"/>
  <c r="P15" i="1"/>
  <c r="Q15" i="1"/>
  <c r="R15" i="1"/>
  <c r="B15" i="1"/>
  <c r="B14" i="1"/>
  <c r="B13" i="1"/>
  <c r="D27" i="1"/>
  <c r="C27" i="1"/>
  <c r="N15" i="1" l="1"/>
  <c r="M15" i="1"/>
  <c r="L15" i="1"/>
  <c r="K15" i="1"/>
  <c r="V15" i="1"/>
  <c r="J15" i="1"/>
  <c r="U15" i="1"/>
  <c r="I15" i="1"/>
  <c r="T15" i="1"/>
  <c r="H15" i="1"/>
  <c r="S7" i="1"/>
  <c r="R7" i="1"/>
  <c r="P7" i="1"/>
  <c r="O7" i="1"/>
  <c r="M7" i="1"/>
  <c r="L7" i="1"/>
  <c r="J7" i="1"/>
  <c r="I7" i="1"/>
  <c r="G7" i="1"/>
  <c r="F7" i="1"/>
  <c r="D7" i="1"/>
  <c r="C7" i="1"/>
  <c r="V6" i="1"/>
  <c r="U6" i="1"/>
  <c r="V5" i="1"/>
  <c r="U5" i="1"/>
  <c r="V4" i="1"/>
  <c r="U4" i="1"/>
  <c r="V7" i="1" l="1"/>
  <c r="U7" i="1"/>
</calcChain>
</file>

<file path=xl/sharedStrings.xml><?xml version="1.0" encoding="utf-8"?>
<sst xmlns="http://schemas.openxmlformats.org/spreadsheetml/2006/main" count="66" uniqueCount="42">
  <si>
    <t>SAMMENSÆTNING AF OPERATØRERNES FLÅDE AF DRIFTSBUSSER ULTIMO ÅR</t>
  </si>
  <si>
    <t>Miljøydelse</t>
  </si>
  <si>
    <t>Movia*</t>
  </si>
  <si>
    <t>Midttrafik</t>
  </si>
  <si>
    <t>NT</t>
  </si>
  <si>
    <t>Sydtrafik</t>
  </si>
  <si>
    <t>FynBus</t>
  </si>
  <si>
    <t>BAT</t>
  </si>
  <si>
    <t>I alt</t>
  </si>
  <si>
    <t>Dieselbusser</t>
  </si>
  <si>
    <t>Biogas og HVO100-busser</t>
  </si>
  <si>
    <t>  249</t>
  </si>
  <si>
    <t>Elbusser</t>
  </si>
  <si>
    <t>Kolonne1</t>
  </si>
  <si>
    <t>Kolonne2</t>
  </si>
  <si>
    <t>Note:</t>
  </si>
  <si>
    <t>I 2027 får BAT yderligere fem elbusser</t>
  </si>
  <si>
    <t>I 2027 vil 85% af Fynbus' busser være elbusser</t>
  </si>
  <si>
    <t>Trafikselskab</t>
  </si>
  <si>
    <t>Andel elektriske busser</t>
  </si>
  <si>
    <t>Movia</t>
  </si>
  <si>
    <t>81 pct.</t>
  </si>
  <si>
    <t xml:space="preserve">53 pct. </t>
  </si>
  <si>
    <t>34 pct.</t>
  </si>
  <si>
    <t>50 pct.</t>
  </si>
  <si>
    <t xml:space="preserve">38,4 pct. </t>
  </si>
  <si>
    <t xml:space="preserve"> 6,4 pct. </t>
  </si>
  <si>
    <t>Ultimo 2026</t>
  </si>
  <si>
    <t>Ultimo 2025</t>
  </si>
  <si>
    <t>62 pct.</t>
  </si>
  <si>
    <t>37,8 pct.</t>
  </si>
  <si>
    <t>33,3 pct.</t>
  </si>
  <si>
    <t>38,6 pct.</t>
  </si>
  <si>
    <t>6,4 pct.</t>
  </si>
  <si>
    <t>11,1 pct.</t>
  </si>
  <si>
    <t>Note</t>
  </si>
  <si>
    <t>BAT har ikke angivet tal for 2025, men det lægges til grund, at der gælder det samme som 2024.</t>
  </si>
  <si>
    <t>I %</t>
  </si>
  <si>
    <t>I pct. 2024</t>
  </si>
  <si>
    <t>I pct. 2025</t>
  </si>
  <si>
    <t>I pct. 20252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</si>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</sst>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3" fontId="3" fillId="0" borderId="15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horizontal="left"/>
    </xf>
    <xf numFmtId="3" fontId="2" fillId="0" borderId="18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3" fillId="0" borderId="20" xfId="0" applyNumberFormat="1" applyFon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9" fontId="0" fillId="0" borderId="0" xfId="1" applyFont="1"/>
    <xf numFmtId="0" fontId="1" fillId="0" borderId="7" xfId="0" applyFont="1" applyBorder="1"/>
    <xf numFmtId="0" fontId="0" fillId="0" borderId="7" xfId="0" applyBorder="1"/>
    <xf numFmtId="0" fontId="1" fillId="0" borderId="0" xfId="0" applyFont="1" applyAlignment="1">
      <alignment wrapText="1"/>
    </xf>
    <xf numFmtId="3" fontId="3" fillId="0" borderId="0" xfId="0" applyNumberFormat="1" applyFont="1" applyAlignment="1">
      <alignment vertical="center"/>
    </xf>
    <xf numFmtId="9" fontId="3" fillId="0" borderId="6" xfId="1" applyFont="1" applyBorder="1" applyAlignment="1">
      <alignment vertical="center"/>
    </xf>
    <xf numFmtId="9" fontId="3" fillId="0" borderId="11" xfId="1" applyFont="1" applyBorder="1" applyAlignment="1">
      <alignment vertical="center"/>
    </xf>
    <xf numFmtId="9" fontId="0" fillId="0" borderId="0" xfId="0" applyNumberFormat="1"/>
    <xf numFmtId="0" fontId="1" fillId="0" borderId="16" xfId="0" applyFont="1" applyBorder="1"/>
    <xf numFmtId="0" fontId="1" fillId="0" borderId="24" xfId="0" applyFont="1" applyBorder="1"/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</cellXfs>
  <cellStyles count="2">
    <cellStyle name="Normal" xfId="0" builtinId="0"/>
    <cellStyle name="Procent" xfId="1" builtinId="5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'Ark1'!$A$24</c:f>
              <c:strCache>
                <c:ptCount val="1"/>
                <c:pt idx="0">
                  <c:v>Dieselbusser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multiLvlStrRef>
              <c:f>'Ark1'!$B$22:$D$23</c:f>
              <c:multiLvlStrCache>
                <c:ptCount val="3"/>
                <c:lvl>
                  <c:pt idx="0">
                    <c:v>2024</c:v>
                  </c:pt>
                  <c:pt idx="1">
                    <c:v>2025</c:v>
                  </c:pt>
                  <c:pt idx="2">
                    <c:v>2026</c:v>
                  </c:pt>
                </c:lvl>
                <c:lvl>
                  <c:pt idx="0">
                    <c:v>I alt</c:v>
                  </c:pt>
                  <c:pt idx="1">
                    <c:v>Kolonne1</c:v>
                  </c:pt>
                  <c:pt idx="2">
                    <c:v>Kolonne2</c:v>
                  </c:pt>
                </c:lvl>
              </c:multiLvlStrCache>
            </c:multiLvlStrRef>
          </c:cat>
          <c:val>
            <c:numRef>
              <c:f>'Ark1'!$B$24:$D$24</c:f>
              <c:numCache>
                <c:formatCode>#,##0</c:formatCode>
                <c:ptCount val="3"/>
                <c:pt idx="0">
                  <c:v>1766</c:v>
                </c:pt>
                <c:pt idx="1">
                  <c:v>1530</c:v>
                </c:pt>
                <c:pt idx="2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8-47FB-922F-733C0008FBE1}"/>
            </c:ext>
          </c:extLst>
        </c:ser>
        <c:ser>
          <c:idx val="1"/>
          <c:order val="1"/>
          <c:tx>
            <c:strRef>
              <c:f>'Ark1'!$A$25</c:f>
              <c:strCache>
                <c:ptCount val="1"/>
                <c:pt idx="0">
                  <c:v>Biogas og HVO100-busser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multiLvlStrRef>
              <c:f>'Ark1'!$B$22:$D$23</c:f>
              <c:multiLvlStrCache>
                <c:ptCount val="3"/>
                <c:lvl>
                  <c:pt idx="0">
                    <c:v>2024</c:v>
                  </c:pt>
                  <c:pt idx="1">
                    <c:v>2025</c:v>
                  </c:pt>
                  <c:pt idx="2">
                    <c:v>2026</c:v>
                  </c:pt>
                </c:lvl>
                <c:lvl>
                  <c:pt idx="0">
                    <c:v>I alt</c:v>
                  </c:pt>
                  <c:pt idx="1">
                    <c:v>Kolonne1</c:v>
                  </c:pt>
                  <c:pt idx="2">
                    <c:v>Kolonne2</c:v>
                  </c:pt>
                </c:lvl>
              </c:multiLvlStrCache>
            </c:multiLvlStrRef>
          </c:cat>
          <c:val>
            <c:numRef>
              <c:f>'Ark1'!$B$25:$D$25</c:f>
              <c:numCache>
                <c:formatCode>#,##0</c:formatCode>
                <c:ptCount val="3"/>
                <c:pt idx="0">
                  <c:v>249</c:v>
                </c:pt>
                <c:pt idx="1">
                  <c:v>242</c:v>
                </c:pt>
                <c:pt idx="2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8-47FB-922F-733C0008FBE1}"/>
            </c:ext>
          </c:extLst>
        </c:ser>
        <c:ser>
          <c:idx val="2"/>
          <c:order val="2"/>
          <c:tx>
            <c:strRef>
              <c:f>'Ark1'!$A$26</c:f>
              <c:strCache>
                <c:ptCount val="1"/>
                <c:pt idx="0">
                  <c:v>Elbusser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multiLvlStrRef>
              <c:f>'Ark1'!$B$22:$D$23</c:f>
              <c:multiLvlStrCache>
                <c:ptCount val="3"/>
                <c:lvl>
                  <c:pt idx="0">
                    <c:v>2024</c:v>
                  </c:pt>
                  <c:pt idx="1">
                    <c:v>2025</c:v>
                  </c:pt>
                  <c:pt idx="2">
                    <c:v>2026</c:v>
                  </c:pt>
                </c:lvl>
                <c:lvl>
                  <c:pt idx="0">
                    <c:v>I alt</c:v>
                  </c:pt>
                  <c:pt idx="1">
                    <c:v>Kolonne1</c:v>
                  </c:pt>
                  <c:pt idx="2">
                    <c:v>Kolonne2</c:v>
                  </c:pt>
                </c:lvl>
              </c:multiLvlStrCache>
            </c:multiLvlStrRef>
          </c:cat>
          <c:val>
            <c:numRef>
              <c:f>'Ark1'!$B$26:$D$26</c:f>
              <c:numCache>
                <c:formatCode>#,##0</c:formatCode>
                <c:ptCount val="3"/>
                <c:pt idx="0">
                  <c:v>1100</c:v>
                </c:pt>
                <c:pt idx="1">
                  <c:v>1297</c:v>
                </c:pt>
                <c:pt idx="2">
                  <c:v>1660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88-47FB-922F-733C0008F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2815295"/>
        <c:axId val="832041295"/>
      </c:barChart>
      <c:catAx>
        <c:axId val="169281529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32041295"/>
        <c:crosses val="autoZero"/>
        <c:auto val="1"/>
        <c:lblAlgn val="ctr"/>
        <c:lblOffset val="100"/>
        <c:noMultiLvlLbl val="0"/>
      </c:catAx>
      <c:valAx>
        <c:axId val="83204129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692815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442912</xdr:colOff>
      <xdr:row>18</xdr:row>
      <xdr:rowOff>133350</xdr:rowOff>
    </xdr:from>
    <xdr:to>
      <xdr:col>16</xdr:col>
      <xdr:colOff>214312</xdr:colOff>
      <xdr:row>33</xdr:row>
      <xdr:rowOff>142875</xdr:rowOff>
    </xdr:to>
    <xdr:graphicFrame macro="">
      <xdr:nvGraphicFramePr>
        <xdr:cNvPr id="2" name="Diagram 1" descr="{&quot;ChartDesign&quot;:{&quot;General&quot;:{&quot;FontBold&quot;:null,&quot;FontName&quot;:&quot;Arial&quot;,&quot;FontNameFarEast&quot;:null,&quot;FontNameComplexScript&quot;:null,&quot;FontSize&quot;:9.0,&quot;FontSizePp&quot;:9.0,&quot;FontColorRef&quot;:&quot;ChartFontColor&quot;},&quot;Gridlines&quot;:{&quot;MajorHorizontal&quot;:false,&quot;MajorVertical&quot;:true,&quot;MinorHorizontal&quot;:false,&quot;MinorVertical&quot;:false,&quot;Weight&quot;:0.75,&quot;ColorRef&quot;:&quot;AxisColor&quot;,&quot;LineStyle&quot;:null},&quot;Axis&quot;:{&quot;AxisLines&quot;:{&quot;PrimaryCategory&quot;:{&quot;Weight&quot;:0.75,&quot;ColorRef&quot;:&quot;AxisColor&quot;,&quot;MajorTickMarks&quot;:null,&quot;MinorTickMarks&quot;:null,&quot;HasAxisTitle&quot;:null,&quot;AxisTitleDesign&quot;:null,&quot;Visible&quot;:true,&quot;FontBold&quot;:null,&quot;FontName&quot;:null,&quot;FontNameFarEast&quot;:null,&quot;FontNameComplexScript&quot;:null,&quot;FontSize&quot;:null,&quot;FontSizePp&quot;:null,&quot;FontColorRef&quot;:null},&quot;PrimaryValue&quot;:{&quot;Weight&quot;:0.75,&quot;ColorRef&quot;:&quot;AxisColor&quot;,&quot;MajorTickMarks&quot;:null,&quot;MinorTickMarks&quot;:null,&quot;HasAxisTitle&quot;:null,&quot;AxisTitleDesign&quot;:null,&quot;Visible&quot;:false,&quot;FontBold&quot;:null,&quot;FontName&quot;:null,&quot;FontNameFarEast&quot;:null,&quot;FontNameComplexScript&quot;:null,&quot;FontSize&quot;:null,&quot;FontSizePp&quot;:null,&quot;FontColorRef&quot;:null},&quot;SecondaryCategory&quot;:{&quot;Weight&quot;:null,&quot;ColorRef&quot;:null,&quot;MajorTickMarks&quot;:null,&quot;MinorTickMarks&quot;:null,&quot;HasAxisTitle&quot;:null,&quot;AxisTitleDesign&quot;:null,&quot;Visible&quot;:false,&quot;FontBold&quot;:null,&quot;FontName&quot;:null,&quot;FontNameFarEast&quot;:null,&quot;FontNameComplexScript&quot;:null,&quot;FontSize&quot;:null,&quot;FontSizePp&quot;:null,&quot;FontColorRef&quot;:null},&quot;SecondaryValue&quot;:{&quot;Weight&quot;:null,&quot;ColorRef&quot;:null,&quot;MajorTickMarks&quot;:null,&quot;MinorTickMarks&quot;:null,&quot;HasAxisTitle&quot;:null,&quot;AxisTitleDesign&quot;:null,&quot;Visible&quot;:false,&quot;FontBold&quot;:null,&quot;FontName&quot;:null,&quot;FontNameFarEast&quot;:null,&quot;FontNameComplexScript&quot;:null,&quot;FontSize&quot;:null,&quot;FontSizePp&quot;:null,&quot;FontColorRef&quot;:null},&quot;Weight&quot;:null,&quot;ColorRef&quot;:null,&quot;MajorTickMarks&quot;:null,&quot;MinorTickMarks&quot;:null,&quot;HasAxisTitle&quot;:null,&quot;AxisTitleDesign&quot;:null,&quot;Visible&quot;:null,&quot;FontBold&quot;:null,&quot;FontName&quot;:null,&quot;FontNameFarEast&quot;:null,&quot;FontNameComplexScript&quot;:null,&quot;FontSize&quot;:null,&quot;FontSizePp&quot;:null,&quot;FontColorRef&quot;:null},&quot;AxisText&quot;:{&quot;Rotation&quot;:null},&quot;SeriesOverlap&quot;:null,&quot;GapWidth&quot;:null},&quot;ChartTitle&quot;:null,&quot;Legend&quot;:{&quot;Position&quot;:&quot;Bottom&quot;,&quot;FontBold&quot;:null,&quot;FontName&quot;:null,&quot;FontNameFarEast&quot;:null,&quot;FontNameComplexScript&quot;:null,&quot;FontSize&quot;:null,&quot;FontSizePp&quot;:null,&quot;FontColorRef&quot;:null},&quot;ChartArea&quot;:{&quot;FillType&quot;:&quot;None&quot;,&quot;FillColorRef&quot;:null,&quot;Border&quot;:{&quot;Type&quot;:&quot;None&quot;,&quot;Width&quot;:null,&quot;ColorRef&quot;:null}},&quot;PlotArea&quot;:{&quot;FillType&quot;:null},&quot;CustomRules&quot;:null,&quot;DataSeries&quot;:[{&quot;PrimaryColorRef&quot;:&quot;Movia gul&quot;,&quot;MarkerStyle&quot;:null,&quot;MarkerFillColorRef&quot;:null,&quot;MarkerBorderColorRef&quot;:null,&quot;DataLabelColorRef&quot;:null},{&quot;PrimaryColorRef&quot;:&quot;Miljø Grøn&quot;,&quot;MarkerStyle&quot;:null,&quot;MarkerFillColorRef&quot;:null,&quot;MarkerBorderColorRef&quot;:null,&quot;DataLabelColorRef&quot;:null},{&quot;PrimaryColorRef&quot;:&quot;BRT turkis&quot;,&quot;MarkerStyle&quot;:null,&quot;MarkerFillColorRef&quot;:null,&quot;MarkerBorderColorRef&quot;:null,&quot;DataLabelColorRef&quot;:null},{&quot;PrimaryColorRef&quot;:&quot;Army grøn&quot;,&quot;MarkerStyle&quot;:null,&quot;MarkerFillColorRef&quot;:null,&quot;MarkerBorderColorRef&quot;:null,&quot;DataLabelColorRef&quot;:null},{&quot;PrimaryColorRef&quot;:&quot;Petroleums blå&quot;,&quot;MarkerStyle&quot;:null,&quot;MarkerFillColorRef&quot;:null,&quot;MarkerBorderColorRef&quot;:null,&quot;DataLabelColorRef&quot;:null},{&quot;PrimaryColorRef&quot;:&quot;Rustrød&quot;,&quot;MarkerStyle&quot;:null,&quot;MarkerFillColorRef&quot;:null,&quot;MarkerBorderColorRef&quot;:null,&quot;DataLabelColorRef&quot;:null},{&quot;PrimaryColorRef&quot;:&quot;Sand&quot;,&quot;MarkerStyle&quot;:null,&quot;MarkerFillColorRef&quot;:null,&quot;MarkerBorderColorRef&quot;:null,&quot;DataLabelColorRef&quot;:null},{&quot;PrimaryColorRef&quot;:&quot;Lys gul&quot;,&quot;MarkerStyle&quot;:null,&quot;MarkerFillColorRef&quot;:null,&quot;MarkerBorderColorRef&quot;:null,&quot;DataLabelColorRef&quot;:null},{&quot;PrimaryColorRef&quot;:&quot;Hyacint&quot;,&quot;MarkerStyle&quot;:null,&quot;MarkerFillColorRef&quot;:null,&quot;MarkerBorderColorRef&quot;:null,&quot;DataLabelColorRef&quot;:null},{&quot;PrimaryColorRef&quot;:&quot;Sort&quot;,&quot;MarkerStyle&quot;:null,&quot;MarkerFillColorRef&quot;:null,&quot;MarkerBorderColorRef&quot;:null,&quot;DataLabelColorRef&quot;:null},{&quot;PrimaryColorRef&quot;:&quot;Rosa&quot;,&quot;MarkerStyle&quot;:null,&quot;MarkerFillColorRef&quot;:null,&quot;MarkerBorderColorRef&quot;:null,&quot;DataLabelColorRef&quot;:null},{&quot;PrimaryColorRef&quot;:&quot;Lys grå&quot;,&quot;MarkerStyle&quot;:null,&quot;MarkerFillColorRef&quot;:null,&quot;MarkerBorderColorRef&quot;:null,&quot;DataLabelColorRef&quot;:null},{&quot;PrimaryColorRef&quot;:&quot;Orange&quot;,&quot;MarkerStyle&quot;:null,&quot;MarkerFillColorRef&quot;:null,&quot;MarkerBorderColorRef&quot;:null,&quot;DataLabelColorRef&quot;:null},{&quot;PrimaryColorRef&quot;:&quot;Brun&quot;,&quot;MarkerStyle&quot;:null,&quot;MarkerFillColorRef&quot;:null,&quot;MarkerBorderColorRef&quot;:null,&quot;DataLabelColorRef&quot;:null},{&quot;PrimaryColorRef&quot;:&quot;Havgrøn&quot;,&quot;MarkerStyle&quot;:null,&quot;MarkerFillColorRef&quot;:null,&quot;MarkerBorderColorRef&quot;:null,&quot;DataLabelColorRef&quot;:null},{&quot;PrimaryColorRef&quot;:&quot;Lilla&quot;,&quot;MarkerStyle&quot;:null,&quot;MarkerFillColorRef&quot;:null,&quot;MarkerBorderColorRef&quot;:null,&quot;DataLabelColorRef&quot;:null}],&quot;SeriesDesign&quot;:{&quot;FirstSliceAngle&quot;:null,&quot;DoughnutHoleSize&quot;:null,&quot;DoughnutExplosion&quot;:null,&quot;PieExplosion&quot;:null,&quot;SeriesOverlap&quot;:-27.0,&quot;GapWidth&quot;:219.0,&quot;BorderColorRef&quot;:null,&quot;MarkerStyle&quot;:null,&quot;MarkerFillColorRef&quot;:null,&quot;MarkerBorderColorRef&quot;:null,&quot;HasDataLabels&quot;:null,&quot;DisableBorders&quot;:null,&quot;DataLabelDesign&quot;:null,&quot;LineWeight&quot;:null,&quot;LeaderLinesDesign&quot;:null,&quot;HasLeaderLines&quot;:null,&quot;SeriesLinesDesign&quot;:null,&quot;DashStyle&quot;:null,&quot;BorderWidth&quot;:null},&quot;SkipBlankSeries&quot;:true,&quot;Pie&quot;:{&quot;General&quot;:null,&quot;Gridlines&quot;:null,&quot;Axis&quot;:null,&quot;ChartTitle&quot;:null,&quot;Legend&quot;:{&quot;Position&quot;:&quot;Right&quot;,&quot;FontBold&quot;:false,&quot;FontName&quot;:null,&quot;FontNameFarEast&quot;:null,&quot;FontNameComplexScript&quot;:null,&quot;FontSize&quot;:null,&quot;FontSizePp&quot;:null,&quot;FontColorRef&quot;:null},&quot;ChartArea&quot;:null,&quot;PlotArea&quot;:null,&quot;CustomRules&quot;:null,&quot;DataSeries&quot;:null,&quot;SeriesDesign&quot;:{&quot;FirstSliceAngle&quot;:null,&quot;DoughnutHoleSize&quot;:null,&quot;DoughnutExplosion&quot;:null,&quot;PieExplosion&quot;:null,&quot;SeriesOverlap&quot;:null,&quot;GapWidth&quot;:null,&quot;BorderColorRef&quot;:null,&quot;MarkerStyle&quot;:null,&quot;MarkerFillColorRef&quot;:null,&quot;MarkerBorderColorRef&quot;:null,&quot;HasDataLabels&quot;:false,&quot;DisableBorders&quot;:true,&quot;DataLabelDesign&quot;:null,&quot;LineWeight&quot;:null,&quot;LeaderLinesDesign&quot;:null,&quot;HasLeaderLines&quot;:null,&quot;SeriesLinesDesign&quot;:null,&quot;DashStyle&quot;:null,&quot;BorderWidth&quot;:null},&quot;SkipBlankSeries&quot;:false,&quot;Pie&quot;:null,&quot;Doughnut&quot;:null,&quot;PieDoughnut&quot;:null,&quot;Line&quot;:null,&quot;LineRadarScatter&quot;:null,&quot;Stacked&quot;:null,&quot;HasChartTitle&quot;:false},&quot;Doughnut&quot;:{&quot;General&quot;:null,&quot;Gridlines&quot;:null,&quot;Axis&quot;:null,&quot;ChartTitle&quot;:null,&quot;Legend&quot;:{&quot;Position&quot;:&quot;Right&quot;,&quot;FontBold&quot;:false,&quot;FontName&quot;:null,&quot;FontNameFarEast&quot;:null,&quot;FontNameComplexScript&quot;:null,&quot;FontSize&quot;:null,&quot;FontSizePp&quot;:null,&quot;FontColorRef&quot;:null},&quot;ChartArea&quot;:null,&quot;PlotArea&quot;:null,&quot;CustomRules&quot;:null,&quot;DataSeries&quot;:null,&quot;SeriesDesign&quot;:{&quot;FirstSliceAngle&quot;:null,&quot;DoughnutHoleSize&quot;:null,&quot;DoughnutExplosion&quot;:null,&quot;PieExplosion&quot;:null,&quot;SeriesOverlap&quot;:null,&quot;GapWidth&quot;:null,&quot;BorderColorRef&quot;:null,&quot;MarkerStyle&quot;:null,&quot;MarkerFillColorRef&quot;:null,&quot;MarkerBorderColorRef&quot;:null,&quot;HasDataLabels&quot;:false,&quot;DisableBorders&quot;:true,&quot;DataLabelDesign&quot;:null,&quot;LineWeight&quot;:null,&quot;LeaderLinesDesign&quot;:null,&quot;HasLeaderLines&quot;:null,&quot;SeriesLinesDesign&quot;:null,&quot;DashStyle&quot;:null,&quot;BorderWidth&quot;:null},&quot;SkipBlankSeries&quot;:false,&quot;Pie&quot;:null,&quot;Doughnut&quot;:null,&quot;PieDoughnut&quot;:null,&quot;Line&quot;:null,&quot;LineRadarScatter&quot;:null,&quot;Stacked&quot;:null,&quot;HasChartTitle&quot;:false},&quot;PieDoughnut&quot;:null,&quot;Line&quot;:{&quot;General&quot;:null,&quot;Gridlines&quot;:null,&quot;Axis&quot;:{&quot;AxisLines&quot;:{&quot;PrimaryCategory&quot;:{&quot;Weight&quot;:0.75,&quot;ColorRef&quot;:&quot;AxisColor&quot;,&quot;MajorTickMarks&quot;:&quot;Outside&quot;,&quot;MinorTickMarks&quot;:null,&quot;HasAxisTitle&quot;:null,&quot;AxisTitleDesign&quot;:null,&quot;Visible&quot;:true,&quot;FontBold&quot;:null,&quot;FontName&quot;:null,&quot;FontNameFarEast&quot;:null,&quot;FontNameComplexScript&quot;:null,&quot;FontSize&quot;:null,&quot;FontSizePp&quot;:null,&quot;FontColorRef&quot;:null},&quot;PrimaryValue&quot;:{&quot;Weight&quot;:null,&quot;ColorRef&quot;:null,&quot;MajorTickMarks&quot;:null,&quot;MinorTickMarks&quot;:null,&quot;HasAxisTitle&quot;:null,&quot;AxisTitleDesign&quot;:null,&quot;Visible&quot;:true,&quot;FontBold&quot;:null,&quot;FontName&quot;:null,&quot;FontNameFarEast&quot;:null,&quot;FontNameComplexScript&quot;:null,&quot;FontSize&quot;:null,&quot;FontSizePp&quot;:null,&quot;FontColorRef&quot;:null},&quot;SecondaryCategory&quot;:{&quot;Weight&quot;:null,&quot;ColorRef&quot;:null,&quot;MajorTickMarks&quot;:null,&quot;MinorTickMarks&quot;:null,&quot;HasAxisTitle&quot;:null,&quot;AxisTitleDesign&quot;:null,&quot;Visible&quot;:false,&quot;FontBold&quot;:null,&quot;FontName&quot;:null,&quot;FontNameFarEast&quot;:null,&quot;FontNameComplexScript&quot;:null,&quot;FontSize&quot;:null,&quot;FontSizePp&quot;:null,&quot;FontColorRef&quot;:null},&quot;SecondaryValue&quot;:{&quot;Weight&quot;:null,&quot;ColorRef&quot;:null,&quot;MajorTickMarks&quot;:null,&quot;MinorTickMarks&quot;:null,&quot;HasAxisTitle&quot;:null,&quot;AxisTitleDesign&quot;:null,&quot;Visible&quot;:false,&quot;FontBold&quot;:null,&quot;FontName&quot;:null,&quot;FontNameFarEast&quot;:null,&quot;FontNameComplexScript&quot;:null,&quot;FontSize&quot;:null,&quot;FontSizePp&quot;:null,&quot;FontColorRef&quot;:null},&quot;Weight&quot;:null,&quot;ColorRef&quot;:null,&quot;MajorTickMarks&quot;:null,&quot;MinorTickMarks&quot;:null,&quot;HasAxisTitle&quot;:null,&quot;AxisTitleDesign&quot;:null,&quot;Visible&quot;:null,&quot;FontBold&quot;:null,&quot;FontName&quot;:null,&quot;FontNameFarEast&quot;:null,&quot;FontNameComplexScript&quot;:null,&quot;FontSize&quot;:null,&quot;FontSizePp&quot;:null,&quot;FontColorRef&quot;:null},&quot;AxisText&quot;:null,&quot;SeriesOverlap&quot;:null,&quot;GapWidth&quot;:null},&quot;ChartTitle&quot;:null,&quot;Legend&quot;:{&quot;Position&quot;:&quot;Bottom&quot;,&quot;FontBold&quot;:false,&quot;FontName&quot;:null,&quot;FontNameFarEast&quot;:null,&quot;FontNameComplexScript&quot;:null,&quot;FontSize&quot;:null,&quot;FontSizePp&quot;:null,&quot;FontColorRef&quot;:null},&quot;ChartArea&quot;:null,&quot;PlotArea&quot;:null,&quot;CustomRules&quot;:null,&quot;DataSeries&quot;:null,&quot;SeriesDesign&quot;:null,&quot;SkipBlankSeries&quot;:false,&quot;Pie&quot;:null,&quot;Doughnut&quot;:null,&quot;PieDoughnut&quot;:null,&quot;Line&quot;:null,&quot;LineRadarScatter&quot;:null,&quot;Stacked&quot;:null,&quot;HasChartTitle&quot;:false},&quot;LineRadarScatter&quot;:null,&quot;Stacked&quot;:null,&quot;HasChartTitle&quot;:false},&quot;ColorSchema&quot;:{&quot;Movia gul&quot;:&quot;252,195,0&quot;,&quot;Miljø Grøn&quot;:&quot;82,174,50&quot;,&quot;BRT turkis&quot;:&quot;0,165,204&quot;,&quot;Army grøn&quot;:&quot;76,119,55&quot;,&quot;Petroleums blå&quot;:&quot;19,107,134&quot;,&quot;Rustrød&quot;:&quot;165,63,47&quot;,&quot;Sand&quot;:&quot;188,178,149&quot;,&quot;Lys gul&quot;:&quot;255,224,169&quot;,&quot;Hyacint&quot;:&quot;157,159,207&quot;,&quot;Sort&quot;:&quot;0,0,0&quot;,&quot;Rosa&quot;:&quot;243,156,165&quot;,&quot;Lys grå&quot;:&quot;193,197,201&quot;,&quot;Orange&quot;:&quot;245,159,64&quot;,&quot;Brun&quot;:&quot;149,120,68&quot;,&quot;Havgrøn&quot;:&quot;180,218,195&quot;,&quot;Lilla&quot;:&quot;149,75,151&quot;,&quot;AxisColor&quot;:&quot;140,140,140&quot;,&quot;ChartFontColor&quot;:&quot;89,89,89&quot;}}">
          <a:extLst>
            <a:ext uri="{FF2B5EF4-FFF2-40B4-BE49-F238E27FC236}">
              <a16:creationId xmlns:a16="http://schemas.microsoft.com/office/drawing/2014/main" id="{360078DB-0664-0464-C592-E3D86F9B5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F8C0FB-C999-4FA5-A987-E5AF1DDE3398}" name="Tabel1" displayName="Tabel1" ref="A22:G27" totalsRowShown="0" tableBorderDxfId="4">
  <autoFilter ref="A22:G27" xr:uid="{94F8C0FB-C999-4FA5-A987-E5AF1DDE3398}"/>
  <tableColumns count="7">
    <tableColumn id="1" xr3:uid="{DB59A6ED-9DA9-4B90-B569-7F144CC1B1C3}" name="Miljøydelse" dataDxfId="3"/>
    <tableColumn id="2" xr3:uid="{D2BE2DD1-90E8-4A0D-9D22-D8C50E8C41D0}" name="I alt" dataDxfId="2"/>
    <tableColumn id="3" xr3:uid="{A61487AE-3149-4CA1-B2D2-000D674D70BA}" name="Kolonne1" dataDxfId="1"/>
    <tableColumn id="4" xr3:uid="{27AD757F-8ADA-43D8-84A1-C54BDC6D0B8D}" name="Kolonne2" dataDxfId="0"/>
    <tableColumn id="5" xr3:uid="{8C9B5123-8E3B-4AC2-9E23-7A55D4783B13}" name="I pct. 2024"/>
    <tableColumn id="6" xr3:uid="{FADC3D4B-3131-420D-BEE1-43096AA063CA}" name="I pct. 2025"/>
    <tableColumn id="7" xr3:uid="{502A8688-245F-45B9-BCC8-6E7E20336E79}" name="I pct. 20252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Movia">
      <a:dk1>
        <a:sysClr val="windowText" lastClr="000000"/>
      </a:dk1>
      <a:lt1>
        <a:sysClr val="window" lastClr="FFFFFF"/>
      </a:lt1>
      <a:dk2>
        <a:srgbClr val="BFC3C6"/>
      </a:dk2>
      <a:lt2>
        <a:srgbClr val="FFE0A8"/>
      </a:lt2>
      <a:accent1>
        <a:srgbClr val="FCB600"/>
      </a:accent1>
      <a:accent2>
        <a:srgbClr val="51AE32"/>
      </a:accent2>
      <a:accent3>
        <a:srgbClr val="00A5CC"/>
      </a:accent3>
      <a:accent4>
        <a:srgbClr val="4C7736"/>
      </a:accent4>
      <a:accent5>
        <a:srgbClr val="126A85"/>
      </a:accent5>
      <a:accent6>
        <a:srgbClr val="A53F2F"/>
      </a:accent6>
      <a:hlink>
        <a:srgbClr val="00214D"/>
      </a:hlink>
      <a:folHlink>
        <a:srgbClr val="899BBC"/>
      </a:folHlink>
    </a:clrScheme>
    <a:fontScheme name="Movia 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9D604-0DF1-4862-9605-CD2AECCC9E53}">
  <dimension ref="A1:V33"/>
  <sheetViews>
    <sheetView tabSelected="1" workbookViewId="0">
      <selection activeCell="D38" sqref="D38"/>
    </sheetView>
  </sheetViews>
  <sheetFormatPr defaultRowHeight="14" x14ac:dyDescent="0.3"/>
  <cols>
    <col min="1" max="1" width="11.75" customWidth="1"/>
    <col min="2" max="2" width="8.75" bestFit="1" customWidth="1"/>
    <col min="3" max="4" width="10.25" customWidth="1"/>
    <col min="5" max="17" width="8.75" bestFit="1" customWidth="1"/>
    <col min="18" max="18" width="10.83203125" bestFit="1" customWidth="1"/>
    <col min="19" max="22" width="8.75" bestFit="1" customWidth="1"/>
  </cols>
  <sheetData>
    <row r="1" spans="1:22" ht="14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3">
      <c r="A2" s="44" t="s">
        <v>1</v>
      </c>
      <c r="B2" s="41" t="s">
        <v>2</v>
      </c>
      <c r="C2" s="42"/>
      <c r="D2" s="43"/>
      <c r="E2" s="41" t="s">
        <v>3</v>
      </c>
      <c r="F2" s="42"/>
      <c r="G2" s="43"/>
      <c r="H2" s="41" t="s">
        <v>4</v>
      </c>
      <c r="I2" s="42"/>
      <c r="J2" s="43"/>
      <c r="K2" s="41" t="s">
        <v>5</v>
      </c>
      <c r="L2" s="42"/>
      <c r="M2" s="43"/>
      <c r="N2" s="41" t="s">
        <v>6</v>
      </c>
      <c r="O2" s="42"/>
      <c r="P2" s="43"/>
      <c r="Q2" s="41" t="s">
        <v>7</v>
      </c>
      <c r="R2" s="42"/>
      <c r="S2" s="43"/>
      <c r="T2" s="41" t="s">
        <v>8</v>
      </c>
      <c r="U2" s="42"/>
      <c r="V2" s="43"/>
    </row>
    <row r="3" spans="1:22" x14ac:dyDescent="0.3">
      <c r="A3" s="45"/>
      <c r="B3" s="2">
        <v>2024</v>
      </c>
      <c r="C3" s="3">
        <v>2025</v>
      </c>
      <c r="D3" s="4">
        <v>2026</v>
      </c>
      <c r="E3" s="2">
        <v>2024</v>
      </c>
      <c r="F3" s="3">
        <v>2025</v>
      </c>
      <c r="G3" s="4">
        <v>2026</v>
      </c>
      <c r="H3" s="2">
        <v>2024</v>
      </c>
      <c r="I3" s="3">
        <v>2025</v>
      </c>
      <c r="J3" s="4">
        <v>2026</v>
      </c>
      <c r="K3" s="5">
        <v>2024</v>
      </c>
      <c r="L3" s="6">
        <v>2025</v>
      </c>
      <c r="M3" s="7">
        <v>2026</v>
      </c>
      <c r="N3" s="2">
        <v>2024</v>
      </c>
      <c r="O3" s="3">
        <v>2025</v>
      </c>
      <c r="P3" s="4">
        <v>2026</v>
      </c>
      <c r="Q3" s="2">
        <v>2024</v>
      </c>
      <c r="R3" s="3">
        <v>2025</v>
      </c>
      <c r="S3" s="4">
        <v>2026</v>
      </c>
      <c r="T3" s="2">
        <v>2024</v>
      </c>
      <c r="U3" s="3">
        <v>2025</v>
      </c>
      <c r="V3" s="4">
        <v>2026</v>
      </c>
    </row>
    <row r="4" spans="1:22" x14ac:dyDescent="0.3">
      <c r="A4" s="8" t="s">
        <v>9</v>
      </c>
      <c r="B4" s="9">
        <v>457</v>
      </c>
      <c r="C4" s="10">
        <v>334</v>
      </c>
      <c r="D4" s="11">
        <v>183</v>
      </c>
      <c r="E4" s="9">
        <v>514</v>
      </c>
      <c r="F4" s="10">
        <v>438</v>
      </c>
      <c r="G4" s="11">
        <v>319</v>
      </c>
      <c r="H4" s="9">
        <v>205</v>
      </c>
      <c r="I4" s="10">
        <v>203</v>
      </c>
      <c r="J4" s="11">
        <v>188</v>
      </c>
      <c r="K4" s="9">
        <v>209</v>
      </c>
      <c r="L4" s="10">
        <v>206</v>
      </c>
      <c r="M4" s="11">
        <v>149</v>
      </c>
      <c r="N4" s="12">
        <v>349</v>
      </c>
      <c r="O4" s="13">
        <v>349</v>
      </c>
      <c r="P4" s="14">
        <v>349</v>
      </c>
      <c r="Q4" s="12">
        <v>32</v>
      </c>
      <c r="R4" s="13"/>
      <c r="S4" s="14">
        <v>24</v>
      </c>
      <c r="T4" s="12">
        <v>1766</v>
      </c>
      <c r="U4" s="13">
        <f>C4+L4+I4+R4+F4+O4</f>
        <v>1530</v>
      </c>
      <c r="V4" s="14">
        <f>D4+M4+J4+S4+G4+P4</f>
        <v>1212</v>
      </c>
    </row>
    <row r="5" spans="1:22" x14ac:dyDescent="0.3">
      <c r="A5" s="8" t="s">
        <v>10</v>
      </c>
      <c r="B5" s="9">
        <v>93</v>
      </c>
      <c r="C5" s="10">
        <v>86</v>
      </c>
      <c r="D5" s="11">
        <v>13</v>
      </c>
      <c r="E5" s="9">
        <v>36</v>
      </c>
      <c r="F5" s="10">
        <v>36</v>
      </c>
      <c r="G5" s="11">
        <v>36</v>
      </c>
      <c r="H5" s="9">
        <v>84</v>
      </c>
      <c r="I5" s="10">
        <v>84</v>
      </c>
      <c r="J5" s="11">
        <v>91</v>
      </c>
      <c r="K5" s="9">
        <v>36</v>
      </c>
      <c r="L5" s="10">
        <v>36</v>
      </c>
      <c r="M5" s="11">
        <v>45</v>
      </c>
      <c r="N5" s="12">
        <v>0</v>
      </c>
      <c r="O5" s="13"/>
      <c r="P5" s="14"/>
      <c r="Q5" s="12">
        <v>0</v>
      </c>
      <c r="R5" s="13"/>
      <c r="S5" s="14"/>
      <c r="T5" s="12" t="s">
        <v>11</v>
      </c>
      <c r="U5" s="13">
        <f t="shared" ref="U5:V6" si="0">C5+L5+I5+R5+F5+O5</f>
        <v>242</v>
      </c>
      <c r="V5" s="14">
        <f t="shared" si="0"/>
        <v>185</v>
      </c>
    </row>
    <row r="6" spans="1:22" x14ac:dyDescent="0.3">
      <c r="A6" s="8" t="s">
        <v>12</v>
      </c>
      <c r="B6" s="9">
        <v>567</v>
      </c>
      <c r="C6" s="10">
        <v>690</v>
      </c>
      <c r="D6" s="11">
        <v>878</v>
      </c>
      <c r="E6" s="9">
        <v>207</v>
      </c>
      <c r="F6" s="10">
        <v>288</v>
      </c>
      <c r="G6" s="11">
        <v>402</v>
      </c>
      <c r="H6" s="9">
        <v>146</v>
      </c>
      <c r="I6" s="10">
        <v>143</v>
      </c>
      <c r="J6" s="11">
        <v>145</v>
      </c>
      <c r="K6" s="9">
        <v>152</v>
      </c>
      <c r="L6" s="10">
        <v>152</v>
      </c>
      <c r="M6" s="11">
        <v>196</v>
      </c>
      <c r="N6" s="12">
        <v>24</v>
      </c>
      <c r="O6" s="13">
        <v>24</v>
      </c>
      <c r="P6" s="14">
        <v>24</v>
      </c>
      <c r="Q6" s="12">
        <v>4</v>
      </c>
      <c r="R6" s="13"/>
      <c r="S6" s="14">
        <v>15</v>
      </c>
      <c r="T6" s="12">
        <v>1100</v>
      </c>
      <c r="U6" s="13">
        <f t="shared" si="0"/>
        <v>1297</v>
      </c>
      <c r="V6" s="14">
        <f t="shared" si="0"/>
        <v>1660</v>
      </c>
    </row>
    <row r="7" spans="1:22" ht="14.5" thickBot="1" x14ac:dyDescent="0.35">
      <c r="A7" s="15" t="s">
        <v>8</v>
      </c>
      <c r="B7" s="16">
        <v>1117</v>
      </c>
      <c r="C7" s="17">
        <f>SUM(C4:C6)</f>
        <v>1110</v>
      </c>
      <c r="D7" s="18">
        <f>SUM(D4:D6)</f>
        <v>1074</v>
      </c>
      <c r="E7" s="16">
        <v>757</v>
      </c>
      <c r="F7" s="17">
        <f>SUM(F4:F6)</f>
        <v>762</v>
      </c>
      <c r="G7" s="18">
        <f>SUM(G4:G6)</f>
        <v>757</v>
      </c>
      <c r="H7" s="16">
        <v>435</v>
      </c>
      <c r="I7" s="17">
        <f>SUM(I4:I6)</f>
        <v>430</v>
      </c>
      <c r="J7" s="18">
        <f>SUM(J4:J6)</f>
        <v>424</v>
      </c>
      <c r="K7" s="16">
        <v>397</v>
      </c>
      <c r="L7" s="17">
        <f>SUM(L4:L6)</f>
        <v>394</v>
      </c>
      <c r="M7" s="18">
        <f>SUM(M4:M6)</f>
        <v>390</v>
      </c>
      <c r="N7" s="19">
        <v>373</v>
      </c>
      <c r="O7" s="17">
        <f>SUM(O4:O6)</f>
        <v>373</v>
      </c>
      <c r="P7" s="18">
        <f>SUM(P4:P6)</f>
        <v>373</v>
      </c>
      <c r="Q7" s="19">
        <v>36</v>
      </c>
      <c r="R7" s="17">
        <f>SUM(R4:R6)</f>
        <v>0</v>
      </c>
      <c r="S7" s="18">
        <f>SUM(S4:S6)</f>
        <v>39</v>
      </c>
      <c r="T7" s="19">
        <v>3115</v>
      </c>
      <c r="U7" s="17">
        <f>SUM(U4:U6)</f>
        <v>3069</v>
      </c>
      <c r="V7" s="18">
        <f>SUM(V4:V6)</f>
        <v>3057</v>
      </c>
    </row>
    <row r="9" spans="1:22" ht="14.5" thickBot="1" x14ac:dyDescent="0.35">
      <c r="A9" s="35" t="s">
        <v>37</v>
      </c>
    </row>
    <row r="10" spans="1:22" x14ac:dyDescent="0.3">
      <c r="A10" s="44" t="s">
        <v>1</v>
      </c>
      <c r="B10" s="41" t="s">
        <v>2</v>
      </c>
      <c r="C10" s="42"/>
      <c r="D10" s="43"/>
      <c r="E10" s="41" t="s">
        <v>3</v>
      </c>
      <c r="F10" s="42"/>
      <c r="G10" s="43"/>
      <c r="H10" s="41" t="s">
        <v>4</v>
      </c>
      <c r="I10" s="42"/>
      <c r="J10" s="43"/>
      <c r="K10" s="41" t="s">
        <v>5</v>
      </c>
      <c r="L10" s="42"/>
      <c r="M10" s="43"/>
      <c r="N10" s="41" t="s">
        <v>6</v>
      </c>
      <c r="O10" s="42"/>
      <c r="P10" s="43"/>
      <c r="Q10" s="41" t="s">
        <v>7</v>
      </c>
      <c r="R10" s="42"/>
      <c r="S10" s="43"/>
      <c r="T10" s="41" t="s">
        <v>8</v>
      </c>
      <c r="U10" s="42"/>
      <c r="V10" s="43"/>
    </row>
    <row r="11" spans="1:22" x14ac:dyDescent="0.3">
      <c r="A11" s="45"/>
      <c r="B11" s="2">
        <v>2024</v>
      </c>
      <c r="C11" s="3">
        <v>2025</v>
      </c>
      <c r="D11" s="4">
        <v>2026</v>
      </c>
      <c r="E11" s="2">
        <v>2024</v>
      </c>
      <c r="F11" s="3">
        <v>2025</v>
      </c>
      <c r="G11" s="4">
        <v>2026</v>
      </c>
      <c r="H11" s="2">
        <v>2024</v>
      </c>
      <c r="I11" s="3">
        <v>2025</v>
      </c>
      <c r="J11" s="4">
        <v>2026</v>
      </c>
      <c r="K11" s="5">
        <v>2024</v>
      </c>
      <c r="L11" s="6">
        <v>2025</v>
      </c>
      <c r="M11" s="7">
        <v>2026</v>
      </c>
      <c r="N11" s="2">
        <v>2024</v>
      </c>
      <c r="O11" s="3">
        <v>2025</v>
      </c>
      <c r="P11" s="4">
        <v>2026</v>
      </c>
      <c r="Q11" s="2">
        <v>2024</v>
      </c>
      <c r="R11" s="3">
        <v>2025</v>
      </c>
      <c r="S11" s="4">
        <v>2026</v>
      </c>
      <c r="T11" s="2">
        <v>2024</v>
      </c>
      <c r="U11" s="3">
        <v>2025</v>
      </c>
      <c r="V11" s="4">
        <v>2026</v>
      </c>
    </row>
    <row r="12" spans="1:22" x14ac:dyDescent="0.3">
      <c r="A12" s="8" t="s">
        <v>9</v>
      </c>
      <c r="B12" s="36">
        <f>B4/B7</f>
        <v>0.40913160250671443</v>
      </c>
      <c r="C12" s="36">
        <f t="shared" ref="C12:V12" si="1">C4/C7</f>
        <v>0.30090090090090088</v>
      </c>
      <c r="D12" s="36">
        <f t="shared" si="1"/>
        <v>0.17039106145251395</v>
      </c>
      <c r="E12" s="36">
        <f t="shared" si="1"/>
        <v>0.67899603698811095</v>
      </c>
      <c r="F12" s="36">
        <f t="shared" si="1"/>
        <v>0.57480314960629919</v>
      </c>
      <c r="G12" s="36">
        <f t="shared" si="1"/>
        <v>0.42140026420079263</v>
      </c>
      <c r="H12" s="36">
        <f t="shared" si="1"/>
        <v>0.47126436781609193</v>
      </c>
      <c r="I12" s="36">
        <f t="shared" si="1"/>
        <v>0.47209302325581393</v>
      </c>
      <c r="J12" s="36">
        <f t="shared" si="1"/>
        <v>0.44339622641509435</v>
      </c>
      <c r="K12" s="36">
        <f t="shared" si="1"/>
        <v>0.52644836272040307</v>
      </c>
      <c r="L12" s="36">
        <f t="shared" si="1"/>
        <v>0.52284263959390864</v>
      </c>
      <c r="M12" s="36">
        <f t="shared" si="1"/>
        <v>0.38205128205128203</v>
      </c>
      <c r="N12" s="36">
        <f t="shared" si="1"/>
        <v>0.93565683646112596</v>
      </c>
      <c r="O12" s="36">
        <f t="shared" si="1"/>
        <v>0.93565683646112596</v>
      </c>
      <c r="P12" s="36">
        <f t="shared" si="1"/>
        <v>0.93565683646112596</v>
      </c>
      <c r="Q12" s="36">
        <f t="shared" si="1"/>
        <v>0.88888888888888884</v>
      </c>
      <c r="R12" s="36" t="e">
        <f t="shared" si="1"/>
        <v>#DIV/0!</v>
      </c>
      <c r="S12" s="36">
        <f t="shared" si="1"/>
        <v>0.61538461538461542</v>
      </c>
      <c r="T12" s="36">
        <f t="shared" si="1"/>
        <v>0.56693418940609952</v>
      </c>
      <c r="U12" s="36">
        <f t="shared" si="1"/>
        <v>0.49853372434017595</v>
      </c>
      <c r="V12" s="36">
        <f t="shared" si="1"/>
        <v>0.39646712463199213</v>
      </c>
    </row>
    <row r="13" spans="1:22" x14ac:dyDescent="0.3">
      <c r="A13" s="8" t="s">
        <v>10</v>
      </c>
      <c r="B13" s="36">
        <f>B5/B7</f>
        <v>8.3258728737690246E-2</v>
      </c>
      <c r="C13" s="36">
        <f t="shared" ref="C13:V13" si="2">C5/C7</f>
        <v>7.7477477477477477E-2</v>
      </c>
      <c r="D13" s="36">
        <f t="shared" si="2"/>
        <v>1.2104283054003724E-2</v>
      </c>
      <c r="E13" s="36">
        <f t="shared" si="2"/>
        <v>4.7556142668428003E-2</v>
      </c>
      <c r="F13" s="36">
        <f t="shared" si="2"/>
        <v>4.7244094488188976E-2</v>
      </c>
      <c r="G13" s="36">
        <f t="shared" si="2"/>
        <v>4.7556142668428003E-2</v>
      </c>
      <c r="H13" s="36">
        <f t="shared" si="2"/>
        <v>0.19310344827586207</v>
      </c>
      <c r="I13" s="36">
        <f t="shared" si="2"/>
        <v>0.19534883720930232</v>
      </c>
      <c r="J13" s="36">
        <f t="shared" si="2"/>
        <v>0.21462264150943397</v>
      </c>
      <c r="K13" s="36">
        <f t="shared" si="2"/>
        <v>9.06801007556675E-2</v>
      </c>
      <c r="L13" s="36">
        <f t="shared" si="2"/>
        <v>9.1370558375634514E-2</v>
      </c>
      <c r="M13" s="36">
        <f t="shared" si="2"/>
        <v>0.11538461538461539</v>
      </c>
      <c r="N13" s="36">
        <f t="shared" si="2"/>
        <v>0</v>
      </c>
      <c r="O13" s="36">
        <f t="shared" si="2"/>
        <v>0</v>
      </c>
      <c r="P13" s="36">
        <f t="shared" si="2"/>
        <v>0</v>
      </c>
      <c r="Q13" s="36">
        <f t="shared" si="2"/>
        <v>0</v>
      </c>
      <c r="R13" s="36" t="e">
        <f t="shared" si="2"/>
        <v>#DIV/0!</v>
      </c>
      <c r="S13" s="36">
        <f t="shared" si="2"/>
        <v>0</v>
      </c>
      <c r="T13" s="36" t="e">
        <f t="shared" si="2"/>
        <v>#VALUE!</v>
      </c>
      <c r="U13" s="36">
        <f t="shared" si="2"/>
        <v>7.8853046594982074E-2</v>
      </c>
      <c r="V13" s="36">
        <f t="shared" si="2"/>
        <v>6.0516846581615963E-2</v>
      </c>
    </row>
    <row r="14" spans="1:22" x14ac:dyDescent="0.3">
      <c r="A14" s="8" t="s">
        <v>12</v>
      </c>
      <c r="B14" s="36">
        <f>B6/B7</f>
        <v>0.50760966875559532</v>
      </c>
      <c r="C14" s="36">
        <f t="shared" ref="C14:V14" si="3">C6/C7</f>
        <v>0.6216216216216216</v>
      </c>
      <c r="D14" s="36">
        <f t="shared" si="3"/>
        <v>0.81750465549348228</v>
      </c>
      <c r="E14" s="36">
        <f t="shared" si="3"/>
        <v>0.27344782034346105</v>
      </c>
      <c r="F14" s="36">
        <f t="shared" si="3"/>
        <v>0.37795275590551181</v>
      </c>
      <c r="G14" s="36">
        <f t="shared" si="3"/>
        <v>0.53104359313077942</v>
      </c>
      <c r="H14" s="36">
        <f t="shared" si="3"/>
        <v>0.335632183908046</v>
      </c>
      <c r="I14" s="36">
        <f t="shared" si="3"/>
        <v>0.33255813953488372</v>
      </c>
      <c r="J14" s="36">
        <f t="shared" si="3"/>
        <v>0.34198113207547171</v>
      </c>
      <c r="K14" s="36">
        <f t="shared" si="3"/>
        <v>0.38287153652392947</v>
      </c>
      <c r="L14" s="36">
        <f t="shared" si="3"/>
        <v>0.38578680203045684</v>
      </c>
      <c r="M14" s="36">
        <f t="shared" si="3"/>
        <v>0.50256410256410255</v>
      </c>
      <c r="N14" s="36">
        <f t="shared" si="3"/>
        <v>6.4343163538873996E-2</v>
      </c>
      <c r="O14" s="36">
        <f t="shared" si="3"/>
        <v>6.4343163538873996E-2</v>
      </c>
      <c r="P14" s="36">
        <f t="shared" si="3"/>
        <v>6.4343163538873996E-2</v>
      </c>
      <c r="Q14" s="36">
        <f t="shared" si="3"/>
        <v>0.1111111111111111</v>
      </c>
      <c r="R14" s="36" t="e">
        <f t="shared" si="3"/>
        <v>#DIV/0!</v>
      </c>
      <c r="S14" s="36">
        <f t="shared" si="3"/>
        <v>0.38461538461538464</v>
      </c>
      <c r="T14" s="36">
        <f t="shared" si="3"/>
        <v>0.35313001605136435</v>
      </c>
      <c r="U14" s="36">
        <f t="shared" si="3"/>
        <v>0.42261322906484194</v>
      </c>
      <c r="V14" s="36">
        <f t="shared" si="3"/>
        <v>0.54301602878639188</v>
      </c>
    </row>
    <row r="15" spans="1:22" ht="14.5" thickBot="1" x14ac:dyDescent="0.35">
      <c r="A15" s="15" t="s">
        <v>8</v>
      </c>
      <c r="B15" s="37">
        <f>SUM(B12:B14)</f>
        <v>1</v>
      </c>
      <c r="C15" s="37">
        <f t="shared" ref="C15:V15" si="4">SUM(C12:C14)</f>
        <v>1</v>
      </c>
      <c r="D15" s="37">
        <f t="shared" si="4"/>
        <v>1</v>
      </c>
      <c r="E15" s="37">
        <f t="shared" si="4"/>
        <v>1</v>
      </c>
      <c r="F15" s="37">
        <f t="shared" si="4"/>
        <v>1</v>
      </c>
      <c r="G15" s="37">
        <f t="shared" si="4"/>
        <v>1</v>
      </c>
      <c r="H15" s="37">
        <f t="shared" si="4"/>
        <v>1</v>
      </c>
      <c r="I15" s="37">
        <f t="shared" si="4"/>
        <v>1</v>
      </c>
      <c r="J15" s="37">
        <f t="shared" si="4"/>
        <v>1</v>
      </c>
      <c r="K15" s="37">
        <f t="shared" si="4"/>
        <v>1</v>
      </c>
      <c r="L15" s="37">
        <f t="shared" si="4"/>
        <v>1</v>
      </c>
      <c r="M15" s="37">
        <f t="shared" si="4"/>
        <v>1</v>
      </c>
      <c r="N15" s="37">
        <f t="shared" si="4"/>
        <v>1</v>
      </c>
      <c r="O15" s="37">
        <f t="shared" si="4"/>
        <v>1</v>
      </c>
      <c r="P15" s="37">
        <f t="shared" si="4"/>
        <v>1</v>
      </c>
      <c r="Q15" s="37">
        <f t="shared" si="4"/>
        <v>1</v>
      </c>
      <c r="R15" s="37" t="e">
        <f t="shared" si="4"/>
        <v>#DIV/0!</v>
      </c>
      <c r="S15" s="37">
        <f t="shared" si="4"/>
        <v>1</v>
      </c>
      <c r="T15" s="37" t="e">
        <f t="shared" si="4"/>
        <v>#VALUE!</v>
      </c>
      <c r="U15" s="37">
        <f t="shared" si="4"/>
        <v>1</v>
      </c>
      <c r="V15" s="37">
        <f t="shared" si="4"/>
        <v>1</v>
      </c>
    </row>
    <row r="18" spans="1:22" x14ac:dyDescent="0.3">
      <c r="D18" s="31"/>
      <c r="R18" s="32" t="s">
        <v>18</v>
      </c>
      <c r="S18" s="32"/>
      <c r="T18" s="32" t="s">
        <v>19</v>
      </c>
      <c r="U18" s="32"/>
      <c r="V18" s="32"/>
    </row>
    <row r="19" spans="1:22" ht="28" x14ac:dyDescent="0.3">
      <c r="T19" s="34" t="s">
        <v>27</v>
      </c>
      <c r="U19" s="34" t="s">
        <v>28</v>
      </c>
    </row>
    <row r="20" spans="1:22" x14ac:dyDescent="0.3">
      <c r="R20" s="39" t="s">
        <v>20</v>
      </c>
      <c r="S20" s="40"/>
      <c r="T20" s="33" t="s">
        <v>21</v>
      </c>
      <c r="U20" s="33" t="s">
        <v>29</v>
      </c>
      <c r="V20" s="32"/>
    </row>
    <row r="21" spans="1:22" x14ac:dyDescent="0.3">
      <c r="R21" s="39" t="s">
        <v>3</v>
      </c>
      <c r="S21" s="40"/>
      <c r="T21" s="33" t="s">
        <v>22</v>
      </c>
      <c r="U21" s="33" t="s">
        <v>30</v>
      </c>
      <c r="V21" s="33"/>
    </row>
    <row r="22" spans="1:22" x14ac:dyDescent="0.3">
      <c r="A22" s="24" t="s">
        <v>1</v>
      </c>
      <c r="B22" s="25" t="s">
        <v>8</v>
      </c>
      <c r="C22" s="26" t="s">
        <v>13</v>
      </c>
      <c r="D22" s="26" t="s">
        <v>14</v>
      </c>
      <c r="E22" t="s">
        <v>38</v>
      </c>
      <c r="F22" t="s">
        <v>39</v>
      </c>
      <c r="G22" t="s">
        <v>40</v>
      </c>
      <c r="R22" s="39" t="s">
        <v>4</v>
      </c>
      <c r="S22" s="40"/>
      <c r="T22" s="33" t="s">
        <v>23</v>
      </c>
      <c r="U22" s="33" t="s">
        <v>31</v>
      </c>
      <c r="V22" s="33"/>
    </row>
    <row r="23" spans="1:22" x14ac:dyDescent="0.3">
      <c r="A23" s="20"/>
      <c r="B23" s="2">
        <v>2024</v>
      </c>
      <c r="C23" s="3">
        <v>2025</v>
      </c>
      <c r="D23" s="22">
        <v>2026</v>
      </c>
      <c r="E23" s="2">
        <v>2024</v>
      </c>
      <c r="F23" s="3">
        <v>2025</v>
      </c>
      <c r="G23" s="22">
        <v>2026</v>
      </c>
      <c r="R23" s="39" t="s">
        <v>5</v>
      </c>
      <c r="S23" s="40"/>
      <c r="T23" s="33" t="s">
        <v>24</v>
      </c>
      <c r="U23" s="33" t="s">
        <v>32</v>
      </c>
      <c r="V23" s="33"/>
    </row>
    <row r="24" spans="1:22" x14ac:dyDescent="0.3">
      <c r="A24" s="21" t="s">
        <v>9</v>
      </c>
      <c r="B24" s="9">
        <v>1766</v>
      </c>
      <c r="C24" s="10">
        <v>1530</v>
      </c>
      <c r="D24" s="23">
        <v>1212</v>
      </c>
      <c r="E24" s="31">
        <f>Tabel1[[#This Row],[I alt]]/B27</f>
        <v>0.56693418940609952</v>
      </c>
      <c r="F24" s="31">
        <f>Tabel1[[#This Row],[Kolonne1]]/C27</f>
        <v>0.49853372434017595</v>
      </c>
      <c r="G24" s="31">
        <f>Tabel1[[#This Row],[Kolonne2]]/D27</f>
        <v>0.39646712463199213</v>
      </c>
      <c r="R24" s="39" t="s">
        <v>6</v>
      </c>
      <c r="S24" s="40"/>
      <c r="T24" s="33" t="s">
        <v>26</v>
      </c>
      <c r="U24" s="33" t="s">
        <v>33</v>
      </c>
      <c r="V24" s="33"/>
    </row>
    <row r="25" spans="1:22" x14ac:dyDescent="0.3">
      <c r="A25" s="21" t="s">
        <v>10</v>
      </c>
      <c r="B25" s="9">
        <v>249</v>
      </c>
      <c r="C25" s="10">
        <v>242</v>
      </c>
      <c r="D25" s="23">
        <v>185</v>
      </c>
      <c r="E25" s="31">
        <f>Tabel1[[#This Row],[I alt]]/B27</f>
        <v>7.9935794542536118E-2</v>
      </c>
      <c r="F25" s="31">
        <f>Tabel1[[#This Row],[Kolonne1]]/C27</f>
        <v>7.8853046594982074E-2</v>
      </c>
      <c r="G25" s="31">
        <f>Tabel1[[#This Row],[Kolonne2]]/D27</f>
        <v>6.0516846581615963E-2</v>
      </c>
      <c r="R25" s="39" t="s">
        <v>7</v>
      </c>
      <c r="S25" s="40"/>
      <c r="T25" s="33" t="s">
        <v>25</v>
      </c>
      <c r="U25" s="33" t="s">
        <v>34</v>
      </c>
      <c r="V25" s="33"/>
    </row>
    <row r="26" spans="1:22" x14ac:dyDescent="0.3">
      <c r="A26" s="21" t="s">
        <v>12</v>
      </c>
      <c r="B26" s="9">
        <v>1100</v>
      </c>
      <c r="C26" s="10">
        <v>1297</v>
      </c>
      <c r="D26" s="23">
        <v>1660</v>
      </c>
      <c r="E26" s="31">
        <f>Tabel1[[#This Row],[I alt]]/B27</f>
        <v>0.35313001605136435</v>
      </c>
      <c r="F26" s="31">
        <f>Tabel1[[#This Row],[Kolonne1]]/C27</f>
        <v>0.42261322906484194</v>
      </c>
      <c r="G26" s="31">
        <f>Tabel1[[#This Row],[Kolonne2]]/D27</f>
        <v>0.54301602878639188</v>
      </c>
      <c r="R26" s="33"/>
      <c r="S26" s="33"/>
      <c r="T26" s="33"/>
      <c r="U26" s="33"/>
      <c r="V26" s="33"/>
    </row>
    <row r="27" spans="1:22" x14ac:dyDescent="0.3">
      <c r="A27" s="27" t="s">
        <v>8</v>
      </c>
      <c r="B27" s="28">
        <v>3115</v>
      </c>
      <c r="C27" s="29">
        <f>SUM(C24:C26)</f>
        <v>3069</v>
      </c>
      <c r="D27" s="30">
        <f>SUM(D24:D26)</f>
        <v>3057</v>
      </c>
      <c r="E27" s="38">
        <f>SUM(E24:E26)</f>
        <v>1</v>
      </c>
      <c r="F27" s="38">
        <f t="shared" ref="F27:G27" si="5">SUM(F24:F26)</f>
        <v>1</v>
      </c>
      <c r="G27" s="38">
        <f t="shared" si="5"/>
        <v>1</v>
      </c>
      <c r="R27" t="s">
        <v>35</v>
      </c>
    </row>
    <row r="28" spans="1:22" x14ac:dyDescent="0.3">
      <c r="R28" t="s">
        <v>36</v>
      </c>
    </row>
    <row r="31" spans="1:22" x14ac:dyDescent="0.3">
      <c r="A31" t="s">
        <v>15</v>
      </c>
    </row>
    <row r="32" spans="1:22" x14ac:dyDescent="0.3">
      <c r="A32" t="s">
        <v>17</v>
      </c>
    </row>
    <row r="33" spans="1:4" x14ac:dyDescent="0.3">
      <c r="A33" t="s">
        <v>16</v>
      </c>
      <c r="D33" t="s">
        <v>41</v>
      </c>
    </row>
  </sheetData>
  <mergeCells count="22">
    <mergeCell ref="T10:V10"/>
    <mergeCell ref="A10:A11"/>
    <mergeCell ref="B10:D10"/>
    <mergeCell ref="E10:G10"/>
    <mergeCell ref="H10:J10"/>
    <mergeCell ref="K10:M10"/>
    <mergeCell ref="R25:S25"/>
    <mergeCell ref="Q2:S2"/>
    <mergeCell ref="T2:V2"/>
    <mergeCell ref="A2:A3"/>
    <mergeCell ref="B2:D2"/>
    <mergeCell ref="E2:G2"/>
    <mergeCell ref="H2:J2"/>
    <mergeCell ref="K2:M2"/>
    <mergeCell ref="N2:P2"/>
    <mergeCell ref="R20:S20"/>
    <mergeCell ref="R21:S21"/>
    <mergeCell ref="R22:S22"/>
    <mergeCell ref="R23:S23"/>
    <mergeCell ref="R24:S24"/>
    <mergeCell ref="N10:P10"/>
    <mergeCell ref="Q10:S10"/>
  </mergeCells>
  <phoneticPr fontId="5" type="noConversion"/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V J x X M 6 A p W G l A A A A 9 g A A A B I A H A B D b 2 5 m a W c v U G F j a 2 F n Z S 5 4 b W w g o h g A K K A U A A A A A A A A A A A A A A A A A A A A A A A A A A A A h Y 8 x D o I w G I W v Q r r T l h I T Q n 7 K o J u S m J g Y 1 6 Z U a I R i a L H c z c E j e Q U x i r o 5 v u 9 9 w 3 v 3 6 w 3 y s W 2 C i + q t 7 k y G I k x R o I z s S m 2 q D A 3 u G C Y o 5 7 A V 8 i Q q F U y y s e l o y w z V z p 1 T Q r z 3 2 M e 4 6 y v C K I 3 I o d j s Z K 1 a g T 6 y / i + H 2 l g n j F S I w / 4 1 h j M c L S I c s w R T I D O E Q p u v w K a 9 z / Y H w n J o 3 N A r X o p w t Q Y y R y D v D / w B U E s D B B Q A A g A I A D V S c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1 U n F c K I p H u A 4 A A A A R A A A A E w A c A E Z v c m 1 1 b G F z L 1 N l Y 3 R p b 2 4 x L m 0 g o h g A K K A U A A A A A A A A A A A A A A A A A A A A A A A A A A A A K 0 5 N L s n M z 1 M I h t C G 1 g B Q S w E C L Q A U A A I A C A A 1 U n F c z o C l Y a U A A A D 2 A A A A E g A A A A A A A A A A A A A A A A A A A A A A Q 2 9 u Z m l n L 1 B h Y 2 t h Z 2 U u e G 1 s U E s B A i 0 A F A A C A A g A N V J x X A / K 6 a u k A A A A 6 Q A A A B M A A A A A A A A A A A A A A A A A 8 Q A A A F t D b 2 5 0 Z W 5 0 X 1 R 5 c G V z X S 5 4 b W x Q S w E C L Q A U A A I A C A A 1 U n F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2 B e U Z a m A E m E W k a 1 a F P 2 b A A A A A A C A A A A A A A D Z g A A w A A A A B A A A A D d f b k m / 6 Z T h j t d 7 a S V O h p t A A A A A A S A A A C g A A A A E A A A A P U N 0 w 9 t F 7 6 d J z f j S / u X d K R Q A A A A 7 P y a Q g C a F F 4 U x m r M 2 Z r M 8 1 P J 5 4 9 y A z K 3 t 0 I m m e + r Y X b 6 q n 7 I X c B t d d Q k u 5 8 7 / Y u A l 7 K o 4 8 y W 9 X j k W C 4 J 1 7 u D a A / z n b n M 7 m + q N c e h g O f G P U 8 U A A A A 7 W + t F D / R 8 l d O e U G O l R P O + M / v x y E = < / D a t a M a s h u p > 
</file>

<file path=customXml/itemProps1.xml><?xml version="1.0" encoding="utf-8"?>
<ds:datastoreItem xmlns:ds="http://schemas.openxmlformats.org/officeDocument/2006/customXml" ds:itemID="{440B7C51-A116-4014-97CD-4350AF122D1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Roslev</dc:creator>
  <cp:lastModifiedBy>Clara Roslev</cp:lastModifiedBy>
  <dcterms:created xsi:type="dcterms:W3CDTF">2026-03-06T07:55:34Z</dcterms:created>
  <dcterms:modified xsi:type="dcterms:W3CDTF">2026-03-31T08:14:41Z</dcterms:modified>
</cp:coreProperties>
</file>