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4A4F0DC3-F0DB-413F-9346-5E9018E6060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0" i="4"/>
  <c r="J52" i="4"/>
  <c r="J54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J55" i="4" l="1"/>
  <c r="H47" i="4"/>
  <c r="I56" i="4"/>
  <c r="F44" i="4"/>
  <c r="K45" i="4"/>
  <c r="J45" i="4"/>
  <c r="H45" i="4"/>
  <c r="G252" i="3" a="1"/>
  <c r="G252" i="3" s="1"/>
  <c r="G254" i="3" a="1"/>
  <c r="G254" i="3" s="1"/>
  <c r="G243" i="3" a="1"/>
  <c r="G243" i="3" s="1"/>
  <c r="G47" i="4" s="1"/>
  <c r="G249" i="3" a="1"/>
  <c r="G249" i="3" s="1"/>
  <c r="H257" i="3" a="1"/>
  <c r="H257" i="3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G253" i="3" a="1"/>
  <c r="G253" i="3" s="1"/>
  <c r="I249" i="3" a="1"/>
  <c r="I249" i="3" s="1"/>
  <c r="G245" i="3" a="1"/>
  <c r="G245" i="3" s="1"/>
  <c r="G46" i="4" s="1"/>
  <c r="H242" i="3" a="1"/>
  <c r="H242" i="3" s="1"/>
  <c r="H46" i="4" s="1"/>
  <c r="H249" i="3" a="1"/>
  <c r="H249" i="3" s="1"/>
  <c r="H53" i="4" s="1"/>
  <c r="I245" i="3" a="1"/>
  <c r="I245" i="3" s="1"/>
  <c r="I49" i="4" s="1"/>
  <c r="J257" i="3"/>
  <c r="H54" i="4"/>
  <c r="H51" i="4"/>
  <c r="I257" i="3" a="1"/>
  <c r="I257" i="3" s="1"/>
  <c r="I50" i="4"/>
  <c r="H55" i="4"/>
  <c r="L253" i="3"/>
  <c r="I52" i="4"/>
  <c r="I54" i="4"/>
  <c r="H52" i="4"/>
  <c r="G52" i="4"/>
  <c r="F13" i="5"/>
  <c r="H56" i="4" l="1"/>
  <c r="J56" i="4"/>
  <c r="I47" i="4"/>
  <c r="I45" i="4"/>
  <c r="H49" i="4"/>
  <c r="G48" i="4"/>
  <c r="H50" i="4"/>
  <c r="I46" i="4"/>
  <c r="G54" i="4"/>
  <c r="G45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P253" i="3"/>
  <c r="R253" i="3"/>
  <c r="Q253" i="3"/>
  <c r="G56" i="4"/>
  <c r="G53" i="4"/>
  <c r="F43" i="4"/>
  <c r="K44" i="4"/>
  <c r="J44" i="4"/>
  <c r="G44" i="4"/>
  <c r="I44" i="4"/>
  <c r="H44" i="4"/>
  <c r="J258" i="3"/>
  <c r="I258" i="3" a="1"/>
  <c r="I258" i="3" s="1"/>
  <c r="H258" i="3" a="1"/>
  <c r="H258" i="3" s="1"/>
  <c r="H48" i="4"/>
  <c r="G51" i="4"/>
  <c r="G49" i="4"/>
  <c r="G258" i="3" a="1"/>
  <c r="G258" i="3" s="1"/>
  <c r="G57" i="4" s="1"/>
  <c r="L242" i="3"/>
  <c r="L249" i="3"/>
  <c r="R249" i="3" s="1"/>
  <c r="L244" i="3"/>
  <c r="L45" i="4" s="1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I57" i="4" l="1"/>
  <c r="J57" i="4"/>
  <c r="H57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M252" i="3"/>
  <c r="L55" i="4"/>
  <c r="M249" i="3"/>
  <c r="M256" i="3"/>
  <c r="M253" i="3"/>
  <c r="L51" i="4"/>
  <c r="M245" i="3"/>
  <c r="M251" i="3"/>
  <c r="L54" i="4"/>
  <c r="M248" i="3"/>
  <c r="L48" i="4"/>
  <c r="M242" i="3"/>
  <c r="L52" i="4"/>
  <c r="M246" i="3"/>
  <c r="L50" i="4"/>
  <c r="M244" i="3"/>
  <c r="L257" i="3"/>
  <c r="L56" i="4" s="1"/>
  <c r="M250" i="3"/>
  <c r="L53" i="4"/>
  <c r="M247" i="3"/>
  <c r="H259" i="3" a="1"/>
  <c r="H259" i="3" s="1"/>
  <c r="G259" i="3" a="1"/>
  <c r="G259" i="3" s="1"/>
  <c r="J259" i="3"/>
  <c r="J58" i="4" l="1"/>
  <c r="G58" i="4"/>
  <c r="H58" i="4"/>
  <c r="I58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G260" i="3" a="1"/>
  <c r="G260" i="3" s="1"/>
  <c r="U250" i="3"/>
  <c r="U246" i="3"/>
  <c r="U245" i="3"/>
  <c r="I260" i="3" a="1"/>
  <c r="I260" i="3" s="1"/>
  <c r="I59" i="4" s="1"/>
  <c r="H260" i="3" a="1"/>
  <c r="H260" i="3" s="1"/>
  <c r="U251" i="3"/>
  <c r="U248" i="3"/>
  <c r="U247" i="3"/>
  <c r="U242" i="3"/>
  <c r="M257" i="3"/>
  <c r="U244" i="3"/>
  <c r="U256" i="3"/>
  <c r="L258" i="3"/>
  <c r="L57" i="4" l="1"/>
  <c r="J59" i="4"/>
  <c r="G59" i="4"/>
  <c r="H59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I261" i="3" a="1"/>
  <c r="I261" i="3" s="1"/>
  <c r="I60" i="4" s="1"/>
  <c r="H261" i="3" a="1"/>
  <c r="H261" i="3" s="1"/>
  <c r="H60" i="4" s="1"/>
  <c r="M258" i="3"/>
  <c r="U257" i="3"/>
  <c r="J261" i="3"/>
  <c r="L259" i="3"/>
  <c r="G60" i="4" l="1"/>
  <c r="L58" i="4"/>
  <c r="J60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G262" i="3" a="1"/>
  <c r="G262" i="3" s="1"/>
  <c r="U258" i="3"/>
  <c r="M259" i="3"/>
  <c r="J262" i="3"/>
  <c r="J61" i="4" s="1"/>
  <c r="I262" i="3" a="1"/>
  <c r="I262" i="3" s="1"/>
  <c r="L260" i="3"/>
  <c r="H61" i="4" l="1"/>
  <c r="I61" i="4"/>
  <c r="L59" i="4"/>
  <c r="G61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62" i="4" s="1"/>
  <c r="G263" i="3" a="1"/>
  <c r="G263" i="3" s="1"/>
  <c r="G62" i="4" s="1"/>
  <c r="M260" i="3"/>
  <c r="L261" i="3"/>
  <c r="U259" i="3"/>
  <c r="J263" i="3"/>
  <c r="J62" i="4" s="1"/>
  <c r="I263" i="3" a="1"/>
  <c r="I263" i="3" s="1"/>
  <c r="I62" i="4" s="1"/>
  <c r="L60" i="4" l="1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63" i="4" s="1"/>
  <c r="U260" i="3"/>
  <c r="L263" i="3"/>
  <c r="M261" i="3"/>
  <c r="L262" i="3"/>
  <c r="L62" i="4" s="1"/>
  <c r="J264" i="3"/>
  <c r="J63" i="4" s="1"/>
  <c r="I264" i="3" a="1"/>
  <c r="I264" i="3" s="1"/>
  <c r="I63" i="4" s="1"/>
  <c r="G264" i="3" a="1"/>
  <c r="G264" i="3" s="1"/>
  <c r="G63" i="4" s="1"/>
  <c r="L61" i="4" l="1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G64" i="4" s="1"/>
  <c r="I265" i="3" a="1"/>
  <c r="I265" i="3" s="1"/>
  <c r="I64" i="4" s="1"/>
  <c r="J265" i="3"/>
  <c r="M262" i="3"/>
  <c r="H265" i="3" a="1"/>
  <c r="H265" i="3" s="1"/>
  <c r="H64" i="4" s="1"/>
  <c r="M263" i="3"/>
  <c r="U263" i="3" l="1"/>
  <c r="J64" i="4"/>
  <c r="I65" i="4"/>
  <c r="U262" i="3"/>
  <c r="F35" i="4"/>
  <c r="G36" i="4"/>
  <c r="L36" i="4"/>
  <c r="K36" i="4"/>
  <c r="J36" i="4"/>
  <c r="I36" i="4"/>
  <c r="H36" i="4"/>
  <c r="J266" i="3"/>
  <c r="H266" i="3" a="1"/>
  <c r="H266" i="3" s="1"/>
  <c r="G266" i="3" a="1"/>
  <c r="G266" i="3" s="1"/>
  <c r="L265" i="3"/>
  <c r="I266" i="3" a="1"/>
  <c r="I266" i="3" s="1"/>
  <c r="L264" i="3"/>
  <c r="L63" i="4" s="1"/>
  <c r="H65" i="4" l="1"/>
  <c r="G65" i="4"/>
  <c r="J65" i="4"/>
  <c r="L64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I66" i="4" s="1"/>
  <c r="J267" i="3"/>
  <c r="J66" i="4" s="1"/>
  <c r="H267" i="3" a="1"/>
  <c r="H267" i="3" s="1"/>
  <c r="H66" i="4" s="1"/>
  <c r="G267" i="3" a="1"/>
  <c r="G267" i="3" s="1"/>
  <c r="G66" i="4" s="1"/>
  <c r="M264" i="3"/>
  <c r="M265" i="3"/>
  <c r="U265" i="3" l="1"/>
  <c r="U264" i="3"/>
  <c r="F33" i="4"/>
  <c r="L34" i="4"/>
  <c r="K34" i="4"/>
  <c r="J34" i="4"/>
  <c r="I34" i="4"/>
  <c r="H34" i="4"/>
  <c r="G34" i="4"/>
  <c r="J268" i="3"/>
  <c r="I268" i="3" a="1"/>
  <c r="I268" i="3" s="1"/>
  <c r="H268" i="3" a="1"/>
  <c r="H268" i="3" s="1"/>
  <c r="G268" i="3" a="1"/>
  <c r="G268" i="3" s="1"/>
  <c r="L266" i="3"/>
  <c r="L65" i="4" l="1"/>
  <c r="T266" i="3"/>
  <c r="R266" i="3"/>
  <c r="Q266" i="3"/>
  <c r="P266" i="3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L66" i="4" s="1"/>
  <c r="I269" i="3" a="1"/>
  <c r="I269" i="3" s="1"/>
  <c r="H269" i="3" a="1"/>
  <c r="H269" i="3" s="1"/>
  <c r="U266" i="3" l="1"/>
  <c r="P268" i="3"/>
  <c r="U268" i="3" s="1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U267" i="3" l="1"/>
  <c r="F30" i="4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<sst xmlns="http://schemas.openxmlformats.org/spreadsheetml/2006/main" count="187" uniqueCount="96">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</sst>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8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192.63964562569214</v>
      </c>
      <c r="L20" s="26">
        <f>INDEX('Omkostningsindeks og vægte'!L$20:L$445,MATCH($F20,'Omkostningsindeks og vægte'!$F$20:$F$445,0))</f>
        <v>125.87533793282554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225.85337763012183</v>
      </c>
      <c r="L21" s="26">
        <f>INDEX('Omkostningsindeks og vægte'!L$20:L$445,MATCH($F21,'Omkostningsindeks og vægte'!$F$20:$F$445,0))</f>
        <v>130.16336141122974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224.1204872646733</v>
      </c>
      <c r="L22" s="26">
        <f>INDEX('Omkostningsindeks og vægte'!L$20:L$445,MATCH($F22,'Omkostningsindeks og vægte'!$F$20:$F$445,0))</f>
        <v>130.74571637608227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235.38427464008859</v>
      </c>
      <c r="L23" s="26">
        <f>INDEX('Omkostningsindeks og vægte'!L$20:L$445,MATCH($F23,'Omkostningsindeks og vægte'!$F$20:$F$445,0))</f>
        <v>132.91404464500877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260.22236987818383</v>
      </c>
      <c r="L24" s="26">
        <f>INDEX('Omkostningsindeks og vægte'!L$20:L$445,MATCH($F24,'Omkostningsindeks og vægte'!$F$20:$F$445,0))</f>
        <v>136.28907741092229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248.52535991140641</v>
      </c>
      <c r="L25" s="26">
        <f>INDEX('Omkostningsindeks og vægte'!L$20:L$445,MATCH($F25,'Omkostningsindeks og vægte'!$F$20:$F$445,0))</f>
        <v>134.90429434343835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230.76323366555928</v>
      </c>
      <c r="L26" s="26">
        <f>INDEX('Omkostningsindeks og vægte'!L$20:L$445,MATCH($F26,'Omkostningsindeks og vægte'!$F$20:$F$445,0))</f>
        <v>134.360891406886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232.35171650055372</v>
      </c>
      <c r="L27" s="26">
        <f>INDEX('Omkostningsindeks og vægte'!L$20:L$445,MATCH($F27,'Omkostningsindeks og vægte'!$F$20:$F$445,0))</f>
        <v>135.57627280042649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252.13554817275747</v>
      </c>
      <c r="L28" s="26">
        <f>INDEX('Omkostningsindeks og vægte'!L$20:L$445,MATCH($F28,'Omkostningsindeks og vægte'!$F$20:$F$445,0))</f>
        <v>138.0366608161998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232.92934662236991</v>
      </c>
      <c r="L29" s="26">
        <f>INDEX('Omkostningsindeks og vægte'!L$20:L$445,MATCH($F29,'Omkostningsindeks og vægte'!$F$20:$F$445,0))</f>
        <v>135.99397395594633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208.95769656699889</v>
      </c>
      <c r="L30" s="26">
        <f>INDEX('Omkostningsindeks og vægte'!L$20:L$445,MATCH($F30,'Omkostningsindeks og vægte'!$F$20:$F$445,0))</f>
        <v>133.67715512445682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217.7665559246955</v>
      </c>
      <c r="L31" s="26">
        <f>INDEX('Omkostningsindeks og vægte'!L$20:L$445,MATCH($F31,'Omkostningsindeks og vægte'!$F$20:$F$445,0))</f>
        <v>134.84297792753799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208.38006644518276</v>
      </c>
      <c r="L32" s="26">
        <f>INDEX('Omkostningsindeks og vægte'!L$20:L$445,MATCH($F32,'Omkostningsindeks og vægte'!$F$20:$F$445,0))</f>
        <v>134.86015752764487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203.75902547065337</v>
      </c>
      <c r="L33" s="26">
        <f>INDEX('Omkostningsindeks og vægte'!L$20:L$445,MATCH($F33,'Omkostningsindeks og vægte'!$F$20:$F$445,0))</f>
        <v>134.02118502417233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195.81661129568107</v>
      </c>
      <c r="L34" s="26">
        <f>INDEX('Omkostningsindeks og vægte'!L$20:L$445,MATCH($F34,'Omkostningsindeks og vægte'!$F$20:$F$445,0))</f>
        <v>133.15006720616856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184.69723145071984</v>
      </c>
      <c r="L35" s="26">
        <f>INDEX('Omkostningsindeks og vægte'!L$20:L$445,MATCH($F35,'Omkostningsindeks og vægte'!$F$20:$F$445,0))</f>
        <v>132.55975256527307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189.17386489479514</v>
      </c>
      <c r="L36" s="26">
        <f>INDEX('Omkostningsindeks og vægte'!L$20:L$445,MATCH($F36,'Omkostningsindeks og vægte'!$F$20:$F$445,0))</f>
        <v>133.48731801757702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191.19557032115173</v>
      </c>
      <c r="L37" s="26">
        <f>INDEX('Omkostningsindeks og vægte'!L$20:L$445,MATCH($F37,'Omkostningsindeks og vægte'!$F$20:$F$445,0))</f>
        <v>134.01592181249461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209.39091915836102</v>
      </c>
      <c r="L38" s="26">
        <f>INDEX('Omkostningsindeks og vægte'!L$20:L$445,MATCH($F38,'Omkostningsindeks og vægte'!$F$20:$F$445,0))</f>
        <v>136.52756409472568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217.04451827242528</v>
      </c>
      <c r="L39" s="26">
        <f>INDEX('Omkostningsindeks og vægte'!L$20:L$445,MATCH($F39,'Omkostningsindeks og vægte'!$F$20:$F$445,0))</f>
        <v>137.55934264521147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215.60044296788485</v>
      </c>
      <c r="L40" s="26">
        <f>INDEX('Omkostningsindeks og vægte'!L$20:L$445,MATCH($F40,'Omkostningsindeks og vægte'!$F$20:$F$445,0))</f>
        <v>137.3675718992248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201.88172757475087</v>
      </c>
      <c r="L41" s="26">
        <f>INDEX('Omkostningsindeks og vægte'!L$20:L$445,MATCH($F41,'Omkostningsindeks og vægte'!$F$20:$F$445,0))</f>
        <v>136.3811417137959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194.80575858250279</v>
      </c>
      <c r="L42" s="26">
        <f>INDEX('Omkostningsindeks og vægte'!L$20:L$445,MATCH($F42,'Omkostningsindeks og vægte'!$F$20:$F$445,0))</f>
        <v>135.05032645327105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204.04784053156149</v>
      </c>
      <c r="L43" s="26">
        <f>INDEX('Omkostningsindeks og vægte'!L$20:L$445,MATCH($F43,'Omkostningsindeks og vægte'!$F$20:$F$445,0))</f>
        <v>136.21951192820978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211.2682170542636</v>
      </c>
      <c r="L44" s="26">
        <f>INDEX('Omkostningsindeks og vægte'!L$20:L$445,MATCH($F44,'Omkostningsindeks og vægte'!$F$20:$F$445,0))</f>
        <v>138.07598615499302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203.18139534883721</v>
      </c>
      <c r="L45" s="26">
        <f>INDEX('Omkostningsindeks og vægte'!L$20:L$445,MATCH($F45,'Omkostningsindeks og vægte'!$F$20:$F$445,0))</f>
        <v>137.0882619013332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205.2031007751938</v>
      </c>
      <c r="L46" s="26">
        <f>INDEX('Omkostningsindeks og vægte'!L$20:L$445,MATCH($F46,'Omkostningsindeks og vægte'!$F$20:$F$445,0))</f>
        <v>137.43532986119024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201.15968992248065</v>
      </c>
      <c r="L47" s="26">
        <f>INDEX('Omkostningsindeks og vægte'!L$20:L$445,MATCH($F47,'Omkostningsindeks og vægte'!$F$20:$F$445,0))</f>
        <v>137.80191181269996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201.30409745293468</v>
      </c>
      <c r="L48" s="26">
        <f>INDEX('Omkostningsindeks og vægte'!L$20:L$445,MATCH($F48,'Omkostningsindeks og vægte'!$F$20:$F$445,0))</f>
        <v>137.70589563820323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206.50276854928018</v>
      </c>
      <c r="L49" s="26">
        <f>INDEX('Omkostningsindeks og vægte'!L$20:L$445,MATCH($F49,'Omkostningsindeks og vægte'!$F$20:$F$445,0))</f>
        <v>138.10956989288141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196.82746400885938</v>
      </c>
      <c r="L50" s="26">
        <f>INDEX('Omkostningsindeks og vægte'!L$20:L$445,MATCH($F50,'Omkostningsindeks og vægte'!$F$20:$F$445,0))</f>
        <v>139.71098725461556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188.01860465116278</v>
      </c>
      <c r="L51" s="26">
        <f>INDEX('Omkostningsindeks og vægte'!L$20:L$445,MATCH($F51,'Omkostningsindeks og vægte'!$F$20:$F$445,0))</f>
        <v>138.32724173886882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192.92846068660023</v>
      </c>
      <c r="L52" s="26">
        <f>INDEX('Omkostningsindeks og vægte'!L$20:L$445,MATCH($F52,'Omkostningsindeks og vægte'!$F$20:$F$445,0))</f>
        <v>139.01964077648216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195.09457364341085</v>
      </c>
      <c r="L53" s="26">
        <f>INDEX('Omkostningsindeks og vægte'!L$20:L$445,MATCH($F53,'Omkostningsindeks og vægte'!$F$20:$F$445,0))</f>
        <v>138.40643447855498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197.26068660022148</v>
      </c>
      <c r="L54" s="26">
        <f>INDEX('Omkostningsindeks og vægte'!L$20:L$445,MATCH($F54,'Omkostningsindeks og vægte'!$F$20:$F$445,0))</f>
        <v>138.85389848429278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218.63300110741972</v>
      </c>
      <c r="L55" s="26">
        <f>INDEX('Omkostningsindeks og vægte'!L$20:L$445,MATCH($F55,'Omkostningsindeks og vægte'!$F$20:$F$445,0))</f>
        <v>141.27727450523855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216.61129568106313</v>
      </c>
      <c r="L56" s="26">
        <f>INDEX('Omkostningsindeks og vægte'!L$20:L$445,MATCH($F56,'Omkostningsindeks og vægte'!$F$20:$F$445,0))</f>
        <v>141.86367504823448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210.54617940199338</v>
      </c>
      <c r="L57" s="26">
        <f>INDEX('Omkostningsindeks og vægte'!L$20:L$445,MATCH($F57,'Omkostningsindeks og vægte'!$F$20:$F$445,0))</f>
        <v>141.15236100233193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203.32580287929127</v>
      </c>
      <c r="L58" s="26">
        <f>INDEX('Omkostningsindeks og vægte'!L$20:L$445,MATCH($F58,'Omkostningsindeks og vægte'!$F$20:$F$445,0))</f>
        <v>140.30933729209312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200.00442967884828</v>
      </c>
      <c r="L59" s="26">
        <f>INDEX('Omkostningsindeks og vægte'!L$20:L$445,MATCH($F59,'Omkostningsindeks og vægte'!$F$20:$F$445,0))</f>
        <v>140.38758593233928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202.74817275747509</v>
      </c>
      <c r="L60" s="26">
        <f>INDEX('Omkostningsindeks og vægte'!L$20:L$445,MATCH($F60,'Omkostningsindeks og vægte'!$F$20:$F$445,0))</f>
        <v>140.79113911390405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208.95769656699889</v>
      </c>
      <c r="L61" s="26">
        <f>INDEX('Omkostningsindeks og vægte'!L$20:L$445,MATCH($F61,'Omkostningsindeks og vægte'!$F$20:$F$445,0))</f>
        <v>141.65933814795522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204.33665559246955</v>
      </c>
      <c r="L62" s="26">
        <f>INDEX('Omkostningsindeks og vægte'!L$20:L$445,MATCH($F62,'Omkostningsindeks og vægte'!$F$20:$F$445,0))</f>
        <v>142.94140186483384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204.62547065337762</v>
      </c>
      <c r="L63" s="26">
        <f>INDEX('Omkostningsindeks og vægte'!L$20:L$445,MATCH($F63,'Omkostningsindeks og vægte'!$F$20:$F$445,0))</f>
        <v>143.00442868260978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204.04784053156149</v>
      </c>
      <c r="L64" s="26">
        <f>INDEX('Omkostningsindeks og vægte'!L$20:L$445,MATCH($F64,'Omkostningsindeks og vægte'!$F$20:$F$445,0))</f>
        <v>143.03345462400083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213.1455149501661</v>
      </c>
      <c r="L65" s="26">
        <f>INDEX('Omkostningsindeks og vægte'!L$20:L$445,MATCH($F65,'Omkostningsindeks og vægte'!$F$20:$F$445,0))</f>
        <v>143.7243476035481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205.4919158361019</v>
      </c>
      <c r="L66" s="31">
        <f>INDEX('Omkostningsindeks og vægte'!L$20:L$445,MATCH($F66,'Omkostningsindeks og vægte'!$F$20:$F$445,0))</f>
        <v>142.79155781241701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46082</v>
      </c>
      <c r="G67" s="115">
        <v>167.02040911111109</v>
      </c>
      <c r="H67" s="115">
        <v>159.2937616422555</v>
      </c>
      <c r="I67" s="115">
        <v>124.53364183108694</v>
      </c>
      <c r="J67" s="115">
        <v>2.790909090909091</v>
      </c>
      <c r="K67" s="115">
        <v>204.76295603252586</v>
      </c>
      <c r="L67" s="115">
        <v>142.73969115744711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115">
        <v>167.49936000348097</v>
      </c>
      <c r="H68" s="115">
        <v>159.4976034385372</v>
      </c>
      <c r="I68" s="115">
        <v>124.74622040035545</v>
      </c>
      <c r="J68" s="115">
        <v>2.791818181818182</v>
      </c>
      <c r="K68" s="115">
        <v>204.0365821330866</v>
      </c>
      <c r="L68" s="115">
        <v>142.95279772166495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115">
        <v>167.97968434451212</v>
      </c>
      <c r="H69" s="115">
        <v>159.70170608293677</v>
      </c>
      <c r="I69" s="115">
        <v>124.95916184063174</v>
      </c>
      <c r="J69" s="115">
        <v>2.7927272727272729</v>
      </c>
      <c r="K69" s="115">
        <v>203.31278496457566</v>
      </c>
      <c r="L69" s="115">
        <v>143.16702155215194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115">
        <v>168.46138607273201</v>
      </c>
      <c r="H70" s="115">
        <v>159.90606990925099</v>
      </c>
      <c r="I70" s="115">
        <v>125.17246677133555</v>
      </c>
      <c r="J70" s="115">
        <v>2.7936363636363639</v>
      </c>
      <c r="K70" s="115">
        <v>202.59155538632558</v>
      </c>
      <c r="L70" s="115">
        <v>143.38236381724829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115">
        <v>168.94446913796222</v>
      </c>
      <c r="H71" s="115">
        <v>160.11069525170382</v>
      </c>
      <c r="I71" s="115">
        <v>125.38613581294402</v>
      </c>
      <c r="J71" s="115">
        <v>2.7945454545454549</v>
      </c>
      <c r="K71" s="115">
        <v>202.287206016846</v>
      </c>
      <c r="L71" s="115">
        <v>143.64814971061125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115">
        <v>169.42893750135099</v>
      </c>
      <c r="H72" s="115">
        <v>160.31558244494693</v>
      </c>
      <c r="I72" s="115">
        <v>125.60016958699342</v>
      </c>
      <c r="J72" s="115">
        <v>2.7954545454545459</v>
      </c>
      <c r="K72" s="115">
        <v>201.98331386552897</v>
      </c>
      <c r="L72" s="115">
        <v>143.91480733596023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115">
        <v>169.91479513540557</v>
      </c>
      <c r="H73" s="115">
        <v>160.52073182406019</v>
      </c>
      <c r="I73" s="115">
        <v>125.81456871608096</v>
      </c>
      <c r="J73" s="115">
        <v>2.7963636363636368</v>
      </c>
      <c r="K73" s="115">
        <v>201.67987824550451</v>
      </c>
      <c r="L73" s="115">
        <v>144.18233888719664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115">
        <v>170.40204602402486</v>
      </c>
      <c r="H74" s="115">
        <v>160.72614372455229</v>
      </c>
      <c r="I74" s="115">
        <v>126.02933382386665</v>
      </c>
      <c r="J74" s="115">
        <v>2.7972727272727278</v>
      </c>
      <c r="K74" s="115">
        <v>201.50421738664107</v>
      </c>
      <c r="L74" s="115">
        <v>144.46590357854126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115">
        <v>170.89069416253207</v>
      </c>
      <c r="H75" s="115">
        <v>160.93181848236119</v>
      </c>
      <c r="I75" s="115">
        <v>126.24446553507509</v>
      </c>
      <c r="J75" s="115">
        <v>2.7981818181818188</v>
      </c>
      <c r="K75" s="115">
        <v>201.32870952636929</v>
      </c>
      <c r="L75" s="115">
        <v>144.75031063155529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115">
        <v>171.38074355770749</v>
      </c>
      <c r="H76" s="115">
        <v>161.13775643385483</v>
      </c>
      <c r="I76" s="115">
        <v>126.45996447549727</v>
      </c>
      <c r="J76" s="115">
        <v>2.7990909090909097</v>
      </c>
      <c r="K76" s="115">
        <v>201.15335453142916</v>
      </c>
      <c r="L76" s="115">
        <v>145.03556232536673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115">
        <v>171.81730847632468</v>
      </c>
      <c r="H77" s="115">
        <v>161.36427533425783</v>
      </c>
      <c r="I77" s="115">
        <v>126.63773517760923</v>
      </c>
      <c r="J77" s="115">
        <v>2.807424242424243</v>
      </c>
      <c r="K77" s="115">
        <v>201.13296445214701</v>
      </c>
      <c r="L77" s="115">
        <v>145.31698002575996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40">
        <v>172.25498547395503</v>
      </c>
      <c r="H78" s="40">
        <v>161.59111266290122</v>
      </c>
      <c r="I78" s="40">
        <v>126.8157557803333</v>
      </c>
      <c r="J78" s="40">
        <v>2.8157575757575763</v>
      </c>
      <c r="K78" s="40">
        <v>201.11257643972243</v>
      </c>
      <c r="L78" s="40">
        <v>145.59905759891348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40">
        <v>172.69377738344119</v>
      </c>
      <c r="H79" s="40">
        <v>161.8182688674145</v>
      </c>
      <c r="I79" s="40">
        <v>126.99402663496649</v>
      </c>
      <c r="J79" s="40">
        <v>2.8240909090909097</v>
      </c>
      <c r="K79" s="40">
        <v>201.09219049394594</v>
      </c>
      <c r="L79" s="40">
        <v>145.88179667347447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40">
        <v>173.13368704484205</v>
      </c>
      <c r="H80" s="40">
        <v>162.04574439605642</v>
      </c>
      <c r="I80" s="40">
        <v>127.17254809329962</v>
      </c>
      <c r="J80" s="40">
        <v>2.832424242424243</v>
      </c>
      <c r="K80" s="40">
        <v>201.10036758552368</v>
      </c>
      <c r="L80" s="40">
        <v>146.16859899775147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40">
        <v>173.57471730545109</v>
      </c>
      <c r="H81" s="40">
        <v>162.2735396977159</v>
      </c>
      <c r="I81" s="40">
        <v>127.3513205076181</v>
      </c>
      <c r="J81" s="40">
        <v>2.8407575757575763</v>
      </c>
      <c r="K81" s="40">
        <v>201.10854500960977</v>
      </c>
      <c r="L81" s="40">
        <v>146.45606588657384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40">
        <v>174.01687101981483</v>
      </c>
      <c r="H82" s="40">
        <v>162.50165522191287</v>
      </c>
      <c r="I82" s="40">
        <v>127.5303442307025</v>
      </c>
      <c r="J82" s="40">
        <v>2.8490909090909096</v>
      </c>
      <c r="K82" s="40">
        <v>201.11672276621769</v>
      </c>
      <c r="L82" s="40">
        <v>146.74419898087478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40">
        <v>174.46015104975123</v>
      </c>
      <c r="H83" s="40">
        <v>162.73009141879913</v>
      </c>
      <c r="I83" s="40">
        <v>127.70961961582934</v>
      </c>
      <c r="J83" s="40">
        <v>2.8574242424242429</v>
      </c>
      <c r="K83" s="40">
        <v>201.20774050320944</v>
      </c>
      <c r="L83" s="40">
        <v>147.04286178853374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40">
        <v>174.90456026436837</v>
      </c>
      <c r="H84" s="40">
        <v>162.95884873915935</v>
      </c>
      <c r="I84" s="40">
        <v>127.88914701677177</v>
      </c>
      <c r="J84" s="40">
        <v>2.8657575757575762</v>
      </c>
      <c r="K84" s="40">
        <v>201.29879943134796</v>
      </c>
      <c r="L84" s="40">
        <v>147.34219895998828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40">
        <v>175.35010154008282</v>
      </c>
      <c r="H85" s="40">
        <v>163.18792763441186</v>
      </c>
      <c r="I85" s="40">
        <v>128.06892678780022</v>
      </c>
      <c r="J85" s="40">
        <v>2.8740909090909095</v>
      </c>
      <c r="K85" s="40">
        <v>201.3898995692748</v>
      </c>
      <c r="L85" s="40">
        <v>147.6422121507417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40">
        <v>175.79677776063841</v>
      </c>
      <c r="H86" s="40">
        <v>163.41732855660956</v>
      </c>
      <c r="I86" s="40">
        <v>128.24895928368318</v>
      </c>
      <c r="J86" s="40">
        <v>2.8824242424242428</v>
      </c>
      <c r="K86" s="40">
        <v>201.43906246637417</v>
      </c>
      <c r="L86" s="40">
        <v>147.93790558361937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40">
        <v>176.24459181712484</v>
      </c>
      <c r="H87" s="40">
        <v>163.64705195844081</v>
      </c>
      <c r="I87" s="40">
        <v>128.4292448596878</v>
      </c>
      <c r="J87" s="40">
        <v>2.8907575757575761</v>
      </c>
      <c r="K87" s="40">
        <v>201.48823736502106</v>
      </c>
      <c r="L87" s="40">
        <v>148.23427487761799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40">
        <v>176.69354660799641</v>
      </c>
      <c r="H88" s="40">
        <v>163.87709829323038</v>
      </c>
      <c r="I88" s="40">
        <v>128.60978387158067</v>
      </c>
      <c r="J88" s="40">
        <v>2.8990909090909094</v>
      </c>
      <c r="K88" s="40">
        <v>201.53742426814529</v>
      </c>
      <c r="L88" s="40">
        <v>148.53132169881673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0" zoomScale="60" zoomScaleNormal="100" workbookViewId="0">
      <selection activeCell="O89" sqref="O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71</v>
      </c>
      <c r="H19" s="38" t="s">
        <v>10</v>
      </c>
      <c r="I19" s="38" t="s">
        <v>11</v>
      </c>
      <c r="J19" s="38" t="s">
        <v>12</v>
      </c>
      <c r="K19" s="38" t="s">
        <v>36</v>
      </c>
      <c r="L19" s="38" t="s">
        <v>4</v>
      </c>
      <c r="M19" s="39" t="s">
        <v>14</v>
      </c>
      <c r="N19" s="12"/>
      <c r="O19" s="37" t="s">
        <v>3</v>
      </c>
      <c r="P19" s="38" t="s">
        <v>71</v>
      </c>
      <c r="Q19" s="38" t="s">
        <v>10</v>
      </c>
      <c r="R19" s="38" t="s">
        <v>11</v>
      </c>
      <c r="S19" s="38" t="s">
        <v>12</v>
      </c>
      <c r="T19" s="38" t="s">
        <v>36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t="str" cm="1">
        <f t="array" ref="H268">IF(H509="","",
H509*LOOKUP($F268,_xlfn._xlws.FILTER($F$454:$F$463,H$454:H$463&lt;&gt;""),_xlfn._xlws.FILTER(H$454:H$463,H$454:H$463&lt;&gt;"")))</f>
        <v/>
      </c>
      <c r="I268" s="48" t="str" cm="1">
        <f t="array" ref="I268">IF(I509="","",
I509*LOOKUP($F268,_xlfn._xlws.FILTER($F$454:$F$463,I$454:I$463&lt;&gt;""),_xlfn._xlws.FILTER(I$454:I$463,I$454:I$463&lt;&gt;"")))</f>
        <v/>
      </c>
      <c r="J268" s="49" t="str">
        <f t="shared" si="11"/>
        <v/>
      </c>
      <c r="K268" s="50" t="str" cm="1">
        <f t="array" ref="K268">IF(M509="","",
M509*LOOKUP($F268,_xlfn._xlws.FILTER($F$468:$F$477,G$468:G$477&lt;&gt;""),_xlfn._xlws.FILTER(G$468:G$477,G$468:G$477&lt;&gt;"")))</f>
        <v/>
      </c>
      <c r="L268" s="51" t="str">
        <f t="shared" si="12"/>
        <v/>
      </c>
      <c r="M268" s="43" t="str">
        <f t="shared" si="5"/>
        <v/>
      </c>
      <c r="N268" s="12"/>
      <c r="O268" s="24">
        <v>46082</v>
      </c>
      <c r="P268" s="52" t="str">
        <f t="shared" si="6"/>
        <v/>
      </c>
      <c r="Q268" s="52" t="str">
        <f t="shared" si="7"/>
        <v/>
      </c>
      <c r="R268" s="52" t="str">
        <f t="shared" si="8"/>
        <v/>
      </c>
      <c r="S268" s="52" t="str">
        <f t="shared" si="9"/>
        <v/>
      </c>
      <c r="T268" s="52" t="str">
        <f t="shared" si="10"/>
        <v/>
      </c>
      <c r="U268" s="43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85</v>
      </c>
      <c r="G453" s="62" t="s">
        <v>71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/>
      <c r="G457" s="66"/>
      <c r="H457" s="66"/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87</v>
      </c>
      <c r="G466" s="39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85</v>
      </c>
      <c r="G467" s="70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3"/>
      <c r="G469" s="6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88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89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90</v>
      </c>
      <c r="G481" s="7"/>
      <c r="H481" s="7"/>
      <c r="I481" s="7"/>
      <c r="J481" s="7"/>
      <c r="K481" s="12"/>
      <c r="L481" s="77" t="s">
        <v>91</v>
      </c>
      <c r="M481" s="12"/>
      <c r="N481" s="12"/>
      <c r="O481" s="12"/>
      <c r="P481" s="78" t="s">
        <v>92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71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36</v>
      </c>
      <c r="N482" s="12"/>
      <c r="O482" s="73"/>
      <c r="P482" s="82" t="s">
        <v>3</v>
      </c>
      <c r="Q482" s="62" t="s">
        <v>71</v>
      </c>
      <c r="R482" s="83" t="s">
        <v>10</v>
      </c>
      <c r="S482" s="83" t="s">
        <v>11</v>
      </c>
      <c r="T482" s="83" t="s">
        <v>12</v>
      </c>
      <c r="U482" s="83" t="s">
        <v>36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/>
      <c r="I509" s="40"/>
      <c r="J509" s="40"/>
      <c r="K509" s="12"/>
      <c r="L509" s="24">
        <v>46082</v>
      </c>
      <c r="M509" s="40"/>
      <c r="N509" s="12"/>
      <c r="O509" s="12"/>
      <c r="P509" s="24">
        <v>46082</v>
      </c>
      <c r="Q509" s="40">
        <v>53.794115203601379</v>
      </c>
      <c r="R509" s="40"/>
      <c r="S509" s="40"/>
      <c r="T509" s="40"/>
      <c r="U509" s="40"/>
      <c r="V509" s="87"/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O89" sqref="O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74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93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94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95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34</v>
      </c>
      <c r="H43" s="72"/>
      <c r="I43" s="72"/>
      <c r="J43" s="72" t="s">
        <v>32</v>
      </c>
      <c r="K43" s="72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43</v>
      </c>
      <c r="H54" s="72"/>
      <c r="I54" s="72"/>
      <c r="J54" s="72" t="s">
        <v>32</v>
      </c>
      <c r="K54" s="72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94" t="s">
        <v>49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95" t="s">
        <v>50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51</v>
      </c>
      <c r="J66" s="95" t="s">
        <v>52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51</v>
      </c>
      <c r="J67" s="97" t="s">
        <v>53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54</v>
      </c>
      <c r="H68" s="3"/>
      <c r="I68" s="3"/>
      <c r="J68" s="97" t="s">
        <v>55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51</v>
      </c>
      <c r="H69" s="3"/>
      <c r="I69" s="3"/>
      <c r="J69" s="97" t="s">
        <v>56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72</v>
      </c>
      <c r="H70" s="3"/>
      <c r="I70" s="3"/>
      <c r="J70" s="97" t="s">
        <v>79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51</v>
      </c>
      <c r="H71" s="3"/>
      <c r="I71" s="3"/>
      <c r="J71" s="97" t="s">
        <v>80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/>
      <c r="G72" s="3"/>
      <c r="H72" s="3"/>
      <c r="I72" s="3"/>
      <c r="J72" s="97"/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/>
      <c r="G73" s="3"/>
      <c r="H73" s="3"/>
      <c r="I73" s="3"/>
      <c r="J73" s="97"/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/>
      <c r="G74" s="3"/>
      <c r="H74" s="3"/>
      <c r="I74" s="3"/>
      <c r="J74" s="97"/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62</v>
      </c>
      <c r="I98" s="20" t="s">
        <v>3</v>
      </c>
      <c r="J98" s="20"/>
      <c r="K98" s="106" t="s">
        <v>63</v>
      </c>
      <c r="L98" s="61"/>
      <c r="M98" s="106" t="s">
        <v>64</v>
      </c>
      <c r="N98" s="106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66</v>
      </c>
      <c r="G99" s="95"/>
      <c r="H99" s="97" t="s">
        <v>51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66</v>
      </c>
      <c r="G100" s="95"/>
      <c r="H100" s="97" t="s">
        <v>51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66</v>
      </c>
      <c r="G101" s="95"/>
      <c r="H101" s="97" t="s">
        <v>51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66</v>
      </c>
      <c r="G102" s="95"/>
      <c r="H102" s="97" t="s">
        <v>48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66</v>
      </c>
      <c r="G103" s="95"/>
      <c r="H103" s="97" t="s">
        <v>48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67</v>
      </c>
      <c r="G104" s="95"/>
      <c r="H104" s="97" t="s">
        <v>48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67</v>
      </c>
      <c r="G105" s="95"/>
      <c r="H105" s="97" t="s">
        <v>48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67</v>
      </c>
      <c r="G106" s="95"/>
      <c r="H106" s="97" t="s">
        <v>48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67</v>
      </c>
      <c r="G107" s="95"/>
      <c r="H107" s="97" t="s">
        <v>48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67</v>
      </c>
      <c r="G108" s="95"/>
      <c r="H108" s="97" t="s">
        <v>48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2026-01-19T09:15:59Z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