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AD776460-9CD8-4B03-B3A5-6EAD0A52F623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vægte'!$A$1:$W$518</definedName>
    <definedName name="_xlnm.Print_Area" localSheetId="0">'Prognose og aktuelt indeks'!$A$1:$N$90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199" i="3" l="1"/>
  <c r="I188" i="3"/>
  <c r="I205" i="3"/>
  <c r="I231" i="3"/>
  <c r="I194" i="3"/>
  <c r="I220" i="3"/>
  <c r="I189" i="3"/>
  <c r="I215" i="3"/>
  <c r="I184" i="3"/>
  <c r="I197" i="3"/>
  <c r="H33" i="4"/>
  <c r="I21" i="4"/>
  <c r="G24" i="4"/>
  <c r="K26" i="4"/>
  <c r="G32" i="4"/>
  <c r="K34" i="4"/>
  <c r="G40" i="4"/>
  <c r="K42" i="4"/>
  <c r="J50" i="4"/>
  <c r="J54" i="4"/>
  <c r="J21" i="4"/>
  <c r="H24" i="4"/>
  <c r="L26" i="4"/>
  <c r="J29" i="4"/>
  <c r="H32" i="4"/>
  <c r="L34" i="4"/>
  <c r="J37" i="4"/>
  <c r="H40" i="4"/>
  <c r="L42" i="4"/>
  <c r="J45" i="4"/>
  <c r="J30" i="4"/>
  <c r="K21" i="4"/>
  <c r="G27" i="4"/>
  <c r="K29" i="4"/>
  <c r="G35" i="4"/>
  <c r="K37" i="4"/>
  <c r="L21" i="4"/>
  <c r="J24" i="4"/>
  <c r="H27" i="4"/>
  <c r="L29" i="4"/>
  <c r="J32" i="4"/>
  <c r="H35" i="4"/>
  <c r="L37" i="4"/>
  <c r="J40" i="4"/>
  <c r="G22" i="4"/>
  <c r="K24" i="4"/>
  <c r="I27" i="4"/>
  <c r="G30" i="4"/>
  <c r="K32" i="4"/>
  <c r="G38" i="4"/>
  <c r="K40" i="4"/>
  <c r="J48" i="4"/>
  <c r="J51" i="4"/>
  <c r="J55" i="4"/>
  <c r="H22" i="4"/>
  <c r="L24" i="4"/>
  <c r="J27" i="4"/>
  <c r="H30" i="4"/>
  <c r="L32" i="4"/>
  <c r="J35" i="4"/>
  <c r="H38" i="4"/>
  <c r="L40" i="4"/>
  <c r="J43" i="4"/>
  <c r="G25" i="4"/>
  <c r="K27" i="4"/>
  <c r="G33" i="4"/>
  <c r="K35" i="4"/>
  <c r="G41" i="4"/>
  <c r="K43" i="4"/>
  <c r="J46" i="4"/>
  <c r="G20" i="4"/>
  <c r="K22" i="4"/>
  <c r="G28" i="4"/>
  <c r="K30" i="4"/>
  <c r="G36" i="4"/>
  <c r="K38" i="4"/>
  <c r="J52" i="4"/>
  <c r="J56" i="4"/>
  <c r="H20" i="4"/>
  <c r="L22" i="4"/>
  <c r="J25" i="4"/>
  <c r="H28" i="4"/>
  <c r="L30" i="4"/>
  <c r="J33" i="4"/>
  <c r="H36" i="4"/>
  <c r="L38" i="4"/>
  <c r="J41" i="4"/>
  <c r="J38" i="4"/>
  <c r="G23" i="4"/>
  <c r="K25" i="4"/>
  <c r="G31" i="4"/>
  <c r="K33" i="4"/>
  <c r="G39" i="4"/>
  <c r="K41" i="4"/>
  <c r="H41" i="4"/>
  <c r="J20" i="4"/>
  <c r="H23" i="4"/>
  <c r="L25" i="4"/>
  <c r="J28" i="4"/>
  <c r="H31" i="4"/>
  <c r="L33" i="4"/>
  <c r="J36" i="4"/>
  <c r="H39" i="4"/>
  <c r="L41" i="4"/>
  <c r="J44" i="4"/>
  <c r="L35" i="4"/>
  <c r="J49" i="4"/>
  <c r="K20" i="4"/>
  <c r="I23" i="4"/>
  <c r="G26" i="4"/>
  <c r="K28" i="4"/>
  <c r="I31" i="4"/>
  <c r="G34" i="4"/>
  <c r="K36" i="4"/>
  <c r="I39" i="4"/>
  <c r="G42" i="4"/>
  <c r="H25" i="4"/>
  <c r="J53" i="4"/>
  <c r="J23" i="4"/>
  <c r="H26" i="4"/>
  <c r="L28" i="4"/>
  <c r="J31" i="4"/>
  <c r="H34" i="4"/>
  <c r="L36" i="4"/>
  <c r="J39" i="4"/>
  <c r="H42" i="4"/>
  <c r="J47" i="4"/>
  <c r="L27" i="4"/>
  <c r="G21" i="4"/>
  <c r="K23" i="4"/>
  <c r="G29" i="4"/>
  <c r="K31" i="4"/>
  <c r="I34" i="4"/>
  <c r="G37" i="4"/>
  <c r="K39" i="4"/>
  <c r="J22" i="4"/>
  <c r="H21" i="4"/>
  <c r="L23" i="4"/>
  <c r="J26" i="4"/>
  <c r="H29" i="4"/>
  <c r="L31" i="4"/>
  <c r="J34" i="4"/>
  <c r="H37" i="4"/>
  <c r="L39" i="4"/>
  <c r="J42" i="4"/>
  <c r="J256" i="3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65" i="4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I226" i="3"/>
  <c r="I29" i="4" s="1"/>
  <c r="I221" i="3"/>
  <c r="I24" i="4" s="1"/>
  <c r="I237" i="3"/>
  <c r="I40" i="4" s="1"/>
  <c r="G132" i="3"/>
  <c r="I200" i="3"/>
  <c r="I216" i="3"/>
  <c r="I232" i="3"/>
  <c r="I35" i="4" s="1"/>
  <c r="I195" i="3"/>
  <c r="I211" i="3"/>
  <c r="I227" i="3"/>
  <c r="I30" i="4" s="1"/>
  <c r="I185" i="3"/>
  <c r="I190" i="3"/>
  <c r="I206" i="3"/>
  <c r="I222" i="3"/>
  <c r="I25" i="4" s="1"/>
  <c r="I238" i="3"/>
  <c r="I41" i="4" s="1"/>
  <c r="I201" i="3"/>
  <c r="I217" i="3"/>
  <c r="I20" i="4" s="1"/>
  <c r="I233" i="3"/>
  <c r="I36" i="4" s="1"/>
  <c r="I196" i="3"/>
  <c r="I212" i="3"/>
  <c r="I228" i="3"/>
  <c r="I186" i="3"/>
  <c r="I191" i="3"/>
  <c r="I207" i="3"/>
  <c r="I223" i="3"/>
  <c r="I26" i="4" s="1"/>
  <c r="I239" i="3"/>
  <c r="I42" i="4" s="1"/>
  <c r="I202" i="3"/>
  <c r="I218" i="3"/>
  <c r="I234" i="3"/>
  <c r="I37" i="4" s="1"/>
  <c r="I213" i="3"/>
  <c r="I229" i="3"/>
  <c r="I32" i="4" s="1"/>
  <c r="I192" i="3"/>
  <c r="I208" i="3"/>
  <c r="I224" i="3"/>
  <c r="I240" i="3"/>
  <c r="I187" i="3"/>
  <c r="I203" i="3"/>
  <c r="I219" i="3"/>
  <c r="I22" i="4" s="1"/>
  <c r="I235" i="3"/>
  <c r="I38" i="4" s="1"/>
  <c r="I198" i="3"/>
  <c r="I214" i="3"/>
  <c r="I230" i="3"/>
  <c r="I33" i="4" s="1"/>
  <c r="I193" i="3"/>
  <c r="I209" i="3"/>
  <c r="I225" i="3"/>
  <c r="I28" i="4" s="1"/>
  <c r="J58" i="4" l="1"/>
  <c r="K66" i="4"/>
  <c r="K44" i="4"/>
  <c r="J57" i="4"/>
  <c r="G159" i="3"/>
  <c r="K46" i="4"/>
  <c r="K51" i="4"/>
  <c r="K55" i="4"/>
  <c r="K50" i="4"/>
  <c r="K63" i="4"/>
  <c r="K45" i="4"/>
  <c r="J59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I258" i="3" a="1"/>
  <c r="I258" i="3" s="1"/>
  <c r="G160" i="3"/>
  <c r="H255" i="3" l="1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249" i="3" a="1"/>
  <c r="I249" i="3" s="1"/>
  <c r="I242" i="3" a="1"/>
  <c r="I242" i="3" s="1"/>
  <c r="I243" i="3" a="1"/>
  <c r="I243" i="3" s="1"/>
  <c r="I47" i="4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249" i="3" a="1"/>
  <c r="H249" i="3" s="1"/>
  <c r="H252" i="3" a="1"/>
  <c r="H252" i="3" s="1"/>
  <c r="H247" i="3" a="1"/>
  <c r="H247" i="3" s="1"/>
  <c r="H242" i="3" a="1"/>
  <c r="H242" i="3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I44" i="4" l="1"/>
  <c r="I43" i="4"/>
  <c r="G44" i="4"/>
  <c r="G43" i="4"/>
  <c r="H44" i="4"/>
  <c r="H43" i="4"/>
  <c r="J60" i="4"/>
  <c r="H47" i="4"/>
  <c r="G46" i="4"/>
  <c r="G45" i="4"/>
  <c r="G47" i="4"/>
  <c r="I46" i="4"/>
  <c r="I45" i="4"/>
  <c r="H46" i="4"/>
  <c r="H45" i="4"/>
  <c r="I54" i="4"/>
  <c r="G51" i="4"/>
  <c r="G57" i="4"/>
  <c r="H58" i="4"/>
  <c r="I49" i="4"/>
  <c r="G48" i="4"/>
  <c r="L242" i="3"/>
  <c r="L43" i="4" s="1"/>
  <c r="I53" i="4"/>
  <c r="H53" i="4"/>
  <c r="H55" i="4"/>
  <c r="I48" i="4"/>
  <c r="G53" i="4"/>
  <c r="L247" i="3"/>
  <c r="H50" i="4"/>
  <c r="I55" i="4"/>
  <c r="G58" i="4"/>
  <c r="H48" i="4"/>
  <c r="H49" i="4"/>
  <c r="L243" i="3"/>
  <c r="I50" i="4"/>
  <c r="G50" i="4"/>
  <c r="H54" i="4"/>
  <c r="G59" i="4"/>
  <c r="H57" i="4"/>
  <c r="L251" i="3"/>
  <c r="P251" i="3" s="1"/>
  <c r="I51" i="4"/>
  <c r="G56" i="4"/>
  <c r="H56" i="4"/>
  <c r="I60" i="4"/>
  <c r="G55" i="4"/>
  <c r="L258" i="3"/>
  <c r="H59" i="4"/>
  <c r="I59" i="4"/>
  <c r="G49" i="4"/>
  <c r="G259" i="3" a="1"/>
  <c r="G259" i="3" s="1"/>
  <c r="L257" i="3"/>
  <c r="H52" i="4"/>
  <c r="I52" i="4"/>
  <c r="I58" i="4"/>
  <c r="H51" i="4"/>
  <c r="I57" i="4"/>
  <c r="H60" i="4"/>
  <c r="I56" i="4"/>
  <c r="L256" i="3"/>
  <c r="P256" i="3" s="1"/>
  <c r="G54" i="4"/>
  <c r="G52" i="4"/>
  <c r="J260" i="3"/>
  <c r="J61" i="4" s="1"/>
  <c r="H260" i="3" a="1"/>
  <c r="H260" i="3" s="1"/>
  <c r="H61" i="4" s="1"/>
  <c r="I260" i="3" a="1"/>
  <c r="I260" i="3" s="1"/>
  <c r="I61" i="4" s="1"/>
  <c r="G60" i="4" l="1"/>
  <c r="L44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45" i="4" s="1"/>
  <c r="L259" i="3"/>
  <c r="P259" i="3" s="1"/>
  <c r="M242" i="3"/>
  <c r="L245" i="3"/>
  <c r="L46" i="4" s="1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L246" i="3"/>
  <c r="L249" i="3"/>
  <c r="L253" i="3"/>
  <c r="L57" i="4" s="1"/>
  <c r="L248" i="3"/>
  <c r="L252" i="3"/>
  <c r="H261" i="3" a="1"/>
  <c r="H261" i="3" s="1"/>
  <c r="H62" i="4" s="1"/>
  <c r="J261" i="3"/>
  <c r="J62" i="4" s="1"/>
  <c r="I261" i="3" a="1"/>
  <c r="I261" i="3" s="1"/>
  <c r="I62" i="4" s="1"/>
  <c r="G61" i="4" l="1"/>
  <c r="L47" i="4"/>
  <c r="L53" i="4"/>
  <c r="L49" i="4"/>
  <c r="L48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L61" i="4" s="1"/>
  <c r="P244" i="3"/>
  <c r="S244" i="3"/>
  <c r="R244" i="3"/>
  <c r="L50" i="4"/>
  <c r="T244" i="3"/>
  <c r="M244" i="3"/>
  <c r="Q244" i="3"/>
  <c r="G261" i="3" a="1"/>
  <c r="G261" i="3" s="1"/>
  <c r="L58" i="4"/>
  <c r="T252" i="3"/>
  <c r="M252" i="3"/>
  <c r="P252" i="3"/>
  <c r="Q252" i="3"/>
  <c r="S252" i="3"/>
  <c r="R252" i="3"/>
  <c r="S250" i="3"/>
  <c r="R250" i="3"/>
  <c r="Q250" i="3"/>
  <c r="T250" i="3"/>
  <c r="P250" i="3"/>
  <c r="L56" i="4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L60" i="4"/>
  <c r="P254" i="3"/>
  <c r="S254" i="3"/>
  <c r="T254" i="3"/>
  <c r="Q254" i="3"/>
  <c r="R254" i="3"/>
  <c r="M254" i="3"/>
  <c r="R253" i="3"/>
  <c r="P253" i="3"/>
  <c r="S253" i="3"/>
  <c r="L59" i="4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H262" i="3" a="1"/>
  <c r="H262" i="3" s="1"/>
  <c r="J262" i="3"/>
  <c r="I63" i="4" l="1"/>
  <c r="J63" i="4"/>
  <c r="H63" i="4"/>
  <c r="G62" i="4"/>
  <c r="P260" i="3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L62" i="4" s="1"/>
  <c r="U249" i="3"/>
  <c r="G262" i="3" a="1"/>
  <c r="G262" i="3" s="1"/>
  <c r="U253" i="3"/>
  <c r="U250" i="3"/>
  <c r="U255" i="3"/>
  <c r="J263" i="3"/>
  <c r="J64" i="4" s="1"/>
  <c r="I263" i="3" a="1"/>
  <c r="I263" i="3" s="1"/>
  <c r="I64" i="4" s="1"/>
  <c r="H263" i="3" a="1"/>
  <c r="H263" i="3" s="1"/>
  <c r="H64" i="4" s="1"/>
  <c r="G63" i="4" l="1"/>
  <c r="U260" i="3"/>
  <c r="G263" i="3" a="1"/>
  <c r="G263" i="3" s="1"/>
  <c r="G64" i="4" s="1"/>
  <c r="L262" i="3"/>
  <c r="M261" i="3"/>
  <c r="T261" i="3"/>
  <c r="S261" i="3"/>
  <c r="R261" i="3"/>
  <c r="Q261" i="3"/>
  <c r="P261" i="3"/>
  <c r="J264" i="3"/>
  <c r="J65" i="4" s="1"/>
  <c r="I264" i="3" a="1"/>
  <c r="I264" i="3" s="1"/>
  <c r="H264" i="3" a="1"/>
  <c r="H264" i="3" s="1"/>
  <c r="L63" i="4" l="1"/>
  <c r="H65" i="4"/>
  <c r="I65" i="4"/>
  <c r="U261" i="3"/>
  <c r="M262" i="3"/>
  <c r="T262" i="3"/>
  <c r="R262" i="3"/>
  <c r="Q262" i="3"/>
  <c r="S262" i="3"/>
  <c r="L263" i="3"/>
  <c r="L64" i="4" s="1"/>
  <c r="G264" i="3" a="1"/>
  <c r="G264" i="3" s="1"/>
  <c r="G65" i="4" s="1"/>
  <c r="P262" i="3"/>
  <c r="J265" i="3"/>
  <c r="J66" i="4" s="1"/>
  <c r="I265" i="3" a="1"/>
  <c r="I265" i="3" s="1"/>
  <c r="I66" i="4" s="1"/>
  <c r="H265" i="3" a="1"/>
  <c r="H265" i="3" s="1"/>
  <c r="H66" i="4" s="1"/>
  <c r="U262" i="3" l="1"/>
  <c r="M263" i="3"/>
  <c r="T263" i="3"/>
  <c r="R263" i="3"/>
  <c r="S263" i="3"/>
  <c r="Q263" i="3"/>
  <c r="P263" i="3"/>
  <c r="L264" i="3"/>
  <c r="L65" i="4" s="1"/>
  <c r="G265" i="3" a="1"/>
  <c r="G265" i="3" s="1"/>
  <c r="G66" i="4" s="1"/>
  <c r="J266" i="3"/>
  <c r="I266" i="3" a="1"/>
  <c r="I266" i="3" s="1"/>
  <c r="H266" i="3" a="1"/>
  <c r="H266" i="3" s="1"/>
  <c r="U263" i="3" l="1"/>
  <c r="M264" i="3"/>
  <c r="T264" i="3"/>
  <c r="Q264" i="3"/>
  <c r="R264" i="3"/>
  <c r="S264" i="3"/>
  <c r="P264" i="3"/>
  <c r="U264" i="3" s="1"/>
  <c r="G266" i="3" a="1"/>
  <c r="G266" i="3" s="1"/>
  <c r="L265" i="3"/>
  <c r="P265" i="3" s="1"/>
  <c r="J267" i="3"/>
  <c r="I267" i="3" a="1"/>
  <c r="I267" i="3" s="1"/>
  <c r="H267" i="3" a="1"/>
  <c r="H267" i="3" s="1"/>
  <c r="L66" i="4" l="1"/>
  <c r="L266" i="3"/>
  <c r="G267" i="3" a="1"/>
  <c r="G267" i="3" s="1"/>
  <c r="M265" i="3"/>
  <c r="T265" i="3"/>
  <c r="S265" i="3"/>
  <c r="R265" i="3"/>
  <c r="Q265" i="3"/>
  <c r="U265" i="3" s="1"/>
  <c r="J268" i="3"/>
  <c r="I268" i="3" a="1"/>
  <c r="I268" i="3" s="1"/>
  <c r="H268" i="3" a="1"/>
  <c r="H268" i="3" s="1"/>
  <c r="M266" i="3" l="1"/>
  <c r="T266" i="3"/>
  <c r="S266" i="3"/>
  <c r="Q266" i="3"/>
  <c r="R266" i="3"/>
  <c r="P266" i="3"/>
  <c r="U266" i="3" s="1"/>
  <c r="G268" i="3" a="1"/>
  <c r="G268" i="3" s="1"/>
  <c r="L267" i="3"/>
  <c r="J269" i="3"/>
  <c r="I269" i="3" a="1"/>
  <c r="I269" i="3" s="1"/>
  <c r="H269" i="3" a="1"/>
  <c r="H269" i="3" s="1"/>
  <c r="L268" i="3" l="1"/>
  <c r="G269" i="3" a="1"/>
  <c r="G269" i="3" s="1"/>
  <c r="M267" i="3"/>
  <c r="T267" i="3"/>
  <c r="Q267" i="3"/>
  <c r="R267" i="3"/>
  <c r="S267" i="3"/>
  <c r="P267" i="3"/>
  <c r="U267" i="3" s="1"/>
  <c r="J270" i="3"/>
  <c r="I270" i="3" a="1"/>
  <c r="I270" i="3" s="1"/>
  <c r="H270" i="3" a="1"/>
  <c r="H270" i="3" s="1"/>
  <c r="M268" i="3" l="1"/>
  <c r="T268" i="3"/>
  <c r="Q268" i="3"/>
  <c r="R268" i="3"/>
  <c r="S268" i="3"/>
  <c r="P268" i="3"/>
  <c r="U268" i="3" s="1"/>
  <c r="L269" i="3"/>
  <c r="G270" i="3" a="1"/>
  <c r="G270" i="3" s="1"/>
  <c r="J271" i="3"/>
  <c r="I271" i="3" a="1"/>
  <c r="I271" i="3" s="1"/>
  <c r="H271" i="3" a="1"/>
  <c r="H271" i="3" s="1"/>
  <c r="M269" i="3" l="1"/>
  <c r="T269" i="3"/>
  <c r="R269" i="3"/>
  <c r="Q269" i="3"/>
  <c r="S269" i="3"/>
  <c r="P269" i="3"/>
  <c r="U269" i="3" s="1"/>
  <c r="G271" i="3" a="1"/>
  <c r="G271" i="3" s="1"/>
  <c r="L270" i="3"/>
  <c r="J272" i="3"/>
  <c r="I272" i="3" a="1"/>
  <c r="I272" i="3" s="1"/>
  <c r="H272" i="3" a="1"/>
  <c r="H272" i="3" s="1"/>
  <c r="M270" i="3" l="1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<sst xmlns="http://schemas.openxmlformats.org/spreadsheetml/2006/main" count="188" uniqueCount="97">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</sst>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0479" cy="140118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D14" zoomScaleNormal="100" zoomScaleSheetLayoutView="100" workbookViewId="0">
      <selection activeCell="G19" sqref="G1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71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44593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139.92585170340681</v>
      </c>
      <c r="I20" s="25">
        <f>INDEX('Omkostningsindeks og vægte'!I$20:I$445,MATCH($F20,'Omkostningsindeks og vægte'!$F$20:$F$445,0))</f>
        <v>111.45320551155497</v>
      </c>
      <c r="J20" s="25">
        <f>INDEX('Omkostningsindeks og vægte'!J$20:J$445,MATCH($F20,'Omkostningsindeks og vægte'!$F$20:$F$445,0))</f>
        <v>0.54</v>
      </c>
      <c r="K20" s="25">
        <f>INDEX('Omkostningsindeks og vægte'!K$20:K$445,MATCH($F20,'Omkostningsindeks og vægte'!$F$20:$F$445,0))</f>
        <v>362.3</v>
      </c>
      <c r="L20" s="26">
        <f>INDEX('Omkostningsindeks og vægte'!L$20:L$445,MATCH($F20,'Omkostningsindeks og vægte'!$F$20:$F$445,0))</f>
        <v>144.73017776582452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44621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141.89478957915833</v>
      </c>
      <c r="I21" s="25">
        <f>INDEX('Omkostningsindeks og vægte'!I$20:I$445,MATCH($F21,'Omkostningsindeks og vægte'!$F$20:$F$445,0))</f>
        <v>114.38352551140548</v>
      </c>
      <c r="J21" s="25">
        <f>INDEX('Omkostningsindeks og vægte'!J$20:J$445,MATCH($F21,'Omkostningsindeks og vægte'!$F$20:$F$445,0))</f>
        <v>0.7</v>
      </c>
      <c r="K21" s="25">
        <f>INDEX('Omkostningsindeks og vægte'!K$20:K$445,MATCH($F21,'Omkostningsindeks og vægte'!$F$20:$F$445,0))</f>
        <v>296.3</v>
      </c>
      <c r="L21" s="26">
        <f>INDEX('Omkostningsindeks og vægte'!L$20:L$445,MATCH($F21,'Omkostningsindeks og vægte'!$F$20:$F$445,0))</f>
        <v>137.48316792202803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44652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143.33867735470943</v>
      </c>
      <c r="I22" s="25">
        <f>INDEX('Omkostningsindeks og vægte'!I$20:I$445,MATCH($F22,'Omkostningsindeks og vægte'!$F$20:$F$445,0))</f>
        <v>114.78770758035037</v>
      </c>
      <c r="J22" s="25">
        <f>INDEX('Omkostningsindeks og vægte'!J$20:J$445,MATCH($F22,'Omkostningsindeks og vægte'!$F$20:$F$445,0))</f>
        <v>1.04</v>
      </c>
      <c r="K22" s="25">
        <f>INDEX('Omkostningsindeks og vægte'!K$20:K$445,MATCH($F22,'Omkostningsindeks og vægte'!$F$20:$F$445,0))</f>
        <v>287.8</v>
      </c>
      <c r="L22" s="26">
        <f>INDEX('Omkostningsindeks og vægte'!L$20:L$445,MATCH($F22,'Omkostningsindeks og vægte'!$F$20:$F$445,0))</f>
        <v>137.20395154881459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44682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144.25751503006015</v>
      </c>
      <c r="I23" s="25">
        <f>INDEX('Omkostningsindeks og vægte'!I$20:I$445,MATCH($F23,'Omkostningsindeks og vægte'!$F$20:$F$445,0))</f>
        <v>114.98979861482283</v>
      </c>
      <c r="J23" s="25">
        <f>INDEX('Omkostningsindeks og vægte'!J$20:J$445,MATCH($F23,'Omkostningsindeks og vægte'!$F$20:$F$445,0))</f>
        <v>1.24</v>
      </c>
      <c r="K23" s="25">
        <f>INDEX('Omkostningsindeks og vægte'!K$20:K$445,MATCH($F23,'Omkostningsindeks og vægte'!$F$20:$F$445,0))</f>
        <v>399.3</v>
      </c>
      <c r="L23" s="26">
        <f>INDEX('Omkostningsindeks og vægte'!L$20:L$445,MATCH($F23,'Omkostningsindeks og vægte'!$F$20:$F$445,0))</f>
        <v>150.81176883621526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44713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146.62024048096194</v>
      </c>
      <c r="I24" s="25">
        <f>INDEX('Omkostningsindeks og vægte'!I$20:I$445,MATCH($F24,'Omkostningsindeks og vægte'!$F$20:$F$445,0))</f>
        <v>117.11175447678353</v>
      </c>
      <c r="J24" s="25">
        <f>INDEX('Omkostningsindeks og vægte'!J$20:J$445,MATCH($F24,'Omkostningsindeks og vægte'!$F$20:$F$445,0))</f>
        <v>1.58</v>
      </c>
      <c r="K24" s="25">
        <f>INDEX('Omkostningsindeks og vægte'!K$20:K$445,MATCH($F24,'Omkostningsindeks og vægte'!$F$20:$F$445,0))</f>
        <v>340.9</v>
      </c>
      <c r="L24" s="26">
        <f>INDEX('Omkostningsindeks og vægte'!L$20:L$445,MATCH($F24,'Omkostningsindeks og vægte'!$F$20:$F$445,0))</f>
        <v>144.64803932076401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44743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147.93286573146295</v>
      </c>
      <c r="I25" s="25">
        <f>INDEX('Omkostningsindeks og vægte'!I$20:I$445,MATCH($F25,'Omkostningsindeks og vægte'!$F$20:$F$445,0))</f>
        <v>117.31384551125596</v>
      </c>
      <c r="J25" s="25">
        <f>INDEX('Omkostningsindeks og vægte'!J$20:J$445,MATCH($F25,'Omkostningsindeks og vægte'!$F$20:$F$445,0))</f>
        <v>1.84</v>
      </c>
      <c r="K25" s="25">
        <f>INDEX('Omkostningsindeks og vægte'!K$20:K$445,MATCH($F25,'Omkostningsindeks og vægte'!$F$20:$F$445,0))</f>
        <v>312.60000000000002</v>
      </c>
      <c r="L25" s="26">
        <f>INDEX('Omkostningsindeks og vægte'!L$20:L$445,MATCH($F25,'Omkostningsindeks og vægte'!$F$20:$F$445,0))</f>
        <v>142.1063929021411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44774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149.11422845691382</v>
      </c>
      <c r="I26" s="25">
        <f>INDEX('Omkostningsindeks og vægte'!I$20:I$445,MATCH($F26,'Omkostningsindeks og vægte'!$F$20:$F$445,0))</f>
        <v>117.8190730974371</v>
      </c>
      <c r="J26" s="25">
        <f>INDEX('Omkostningsindeks og vægte'!J$20:J$445,MATCH($F26,'Omkostningsindeks og vægte'!$F$20:$F$445,0))</f>
        <v>2.0699999999999998</v>
      </c>
      <c r="K26" s="25">
        <f>INDEX('Omkostningsindeks og vægte'!K$20:K$445,MATCH($F26,'Omkostningsindeks og vægte'!$F$20:$F$445,0))</f>
        <v>340.9</v>
      </c>
      <c r="L26" s="26">
        <f>INDEX('Omkostningsindeks og vægte'!L$20:L$445,MATCH($F26,'Omkostningsindeks og vægte'!$F$20:$F$445,0))</f>
        <v>145.89355718732895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44805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118.93057378703557</v>
      </c>
      <c r="J27" s="25">
        <f>INDEX('Omkostningsindeks og vægte'!J$20:J$445,MATCH($F27,'Omkostningsindeks og vægte'!$F$20:$F$445,0))</f>
        <v>1.9</v>
      </c>
      <c r="K27" s="25">
        <f>INDEX('Omkostningsindeks og vægte'!K$20:K$445,MATCH($F27,'Omkostningsindeks og vægte'!$F$20:$F$445,0))</f>
        <v>484.4</v>
      </c>
      <c r="L27" s="26">
        <f>INDEX('Omkostningsindeks og vægte'!L$20:L$445,MATCH($F27,'Omkostningsindeks og vægte'!$F$20:$F$445,0))</f>
        <v>162.9846086396995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44835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119.63789240768914</v>
      </c>
      <c r="J28" s="25">
        <f>INDEX('Omkostningsindeks og vægte'!J$20:J$445,MATCH($F28,'Omkostningsindeks og vægte'!$F$20:$F$445,0))</f>
        <v>2.52</v>
      </c>
      <c r="K28" s="25">
        <f>INDEX('Omkostningsindeks og vægte'!K$20:K$445,MATCH($F28,'Omkostningsindeks og vægte'!$F$20:$F$445,0))</f>
        <v>628.9</v>
      </c>
      <c r="L28" s="26">
        <f>INDEX('Omkostningsindeks og vægte'!L$20:L$445,MATCH($F28,'Omkostningsindeks og vægte'!$F$20:$F$445,0))</f>
        <v>181.75812549431942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44866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119.73893792492535</v>
      </c>
      <c r="J29" s="25">
        <f>INDEX('Omkostningsindeks og vægte'!J$20:J$445,MATCH($F29,'Omkostningsindeks og vægte'!$F$20:$F$445,0))</f>
        <v>3.22</v>
      </c>
      <c r="K29" s="25">
        <f>INDEX('Omkostningsindeks og vægte'!K$20:K$445,MATCH($F29,'Omkostningsindeks og vægte'!$F$20:$F$445,0))</f>
        <v>527.5</v>
      </c>
      <c r="L29" s="26">
        <f>INDEX('Omkostningsindeks og vægte'!L$20:L$445,MATCH($F29,'Omkostningsindeks og vægte'!$F$20:$F$445,0))</f>
        <v>170.71297321702724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44896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121.86089378688604</v>
      </c>
      <c r="J30" s="25">
        <f>INDEX('Omkostningsindeks og vægte'!J$20:J$445,MATCH($F30,'Omkostningsindeks og vægte'!$F$20:$F$445,0))</f>
        <v>3.06</v>
      </c>
      <c r="K30" s="25">
        <f>INDEX('Omkostningsindeks og vægte'!K$20:K$445,MATCH($F30,'Omkostningsindeks og vægte'!$F$20:$F$445,0))</f>
        <v>301.7</v>
      </c>
      <c r="L30" s="26">
        <f>INDEX('Omkostningsindeks og vægte'!L$20:L$445,MATCH($F30,'Omkostningsindeks og vægte'!$F$20:$F$445,0))</f>
        <v>143.93719079563343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44927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153.05210420841684</v>
      </c>
      <c r="I31" s="25">
        <f>INDEX('Omkostningsindeks og vægte'!I$20:I$445,MATCH($F31,'Omkostningsindeks og vægte'!$F$20:$F$445,0))</f>
        <v>122.16403033859473</v>
      </c>
      <c r="J31" s="25">
        <f>INDEX('Omkostningsindeks og vægte'!J$20:J$445,MATCH($F31,'Omkostningsindeks og vægte'!$F$20:$F$445,0))</f>
        <v>2.86</v>
      </c>
      <c r="K31" s="25">
        <f>INDEX('Omkostningsindeks og vægte'!K$20:K$445,MATCH($F31,'Omkostningsindeks og vægte'!$F$20:$F$445,0))</f>
        <v>318.2</v>
      </c>
      <c r="L31" s="26">
        <f>INDEX('Omkostningsindeks og vægte'!L$20:L$445,MATCH($F31,'Omkostningsindeks og vægte'!$F$20:$F$445,0))</f>
        <v>146.14524221518798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44958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152.13326653306615</v>
      </c>
      <c r="I32" s="25">
        <f>INDEX('Omkostningsindeks og vægte'!I$20:I$445,MATCH($F32,'Omkostningsindeks og vægte'!$F$20:$F$445,0))</f>
        <v>122.26507585583094</v>
      </c>
      <c r="J32" s="25">
        <f>INDEX('Omkostningsindeks og vægte'!J$20:J$445,MATCH($F32,'Omkostningsindeks og vægte'!$F$20:$F$445,0))</f>
        <v>3.33</v>
      </c>
      <c r="K32" s="25">
        <f>INDEX('Omkostningsindeks og vægte'!K$20:K$445,MATCH($F32,'Omkostningsindeks og vægte'!$F$20:$F$445,0))</f>
        <v>373.9</v>
      </c>
      <c r="L32" s="26">
        <f>INDEX('Omkostningsindeks og vægte'!L$20:L$445,MATCH($F32,'Omkostningsindeks og vægte'!$F$20:$F$445,0))</f>
        <v>153.31314362838549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44986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3.26</v>
      </c>
      <c r="K33" s="25">
        <f>INDEX('Omkostningsindeks og vægte'!K$20:K$445,MATCH($F33,'Omkostningsindeks og vægte'!$F$20:$F$445,0))</f>
        <v>257.60000000000002</v>
      </c>
      <c r="L33" s="26">
        <f>INDEX('Omkostningsindeks og vægte'!L$20:L$445,MATCH($F33,'Omkostningsindeks og vægte'!$F$20:$F$445,0))</f>
        <v>139.58505460316945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45017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154.23346693386776</v>
      </c>
      <c r="I34" s="25">
        <f>INDEX('Omkostningsindeks og vægte'!I$20:I$445,MATCH($F34,'Omkostningsindeks og vægte'!$F$20:$F$445,0))</f>
        <v>123.57866757990186</v>
      </c>
      <c r="J34" s="25">
        <f>INDEX('Omkostningsindeks og vægte'!J$20:J$445,MATCH($F34,'Omkostningsindeks og vægte'!$F$20:$F$445,0))</f>
        <v>3.58</v>
      </c>
      <c r="K34" s="25">
        <f>INDEX('Omkostningsindeks og vægte'!K$20:K$445,MATCH($F34,'Omkostningsindeks og vægte'!$F$20:$F$445,0))</f>
        <v>232.8</v>
      </c>
      <c r="L34" s="26">
        <f>INDEX('Omkostningsindeks og vægte'!L$20:L$445,MATCH($F34,'Omkostningsindeks og vægte'!$F$20:$F$445,0))</f>
        <v>137.76729247464692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45047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153.97094188376755</v>
      </c>
      <c r="I35" s="25">
        <f>INDEX('Omkostningsindeks og vægte'!I$20:I$445,MATCH($F35,'Omkostningsindeks og vægte'!$F$20:$F$445,0))</f>
        <v>124.1849406833192</v>
      </c>
      <c r="J35" s="25">
        <f>INDEX('Omkostningsindeks og vægte'!J$20:J$445,MATCH($F35,'Omkostningsindeks og vægte'!$F$20:$F$445,0))</f>
        <v>3.32</v>
      </c>
      <c r="K35" s="25">
        <f>INDEX('Omkostningsindeks og vægte'!K$20:K$445,MATCH($F35,'Omkostningsindeks og vægte'!$F$20:$F$445,0))</f>
        <v>212.4</v>
      </c>
      <c r="L35" s="26">
        <f>INDEX('Omkostningsindeks og vægte'!L$20:L$445,MATCH($F35,'Omkostningsindeks og vægte'!$F$20:$F$445,0))</f>
        <v>135.04987246814218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45078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154.36472945891785</v>
      </c>
      <c r="I36" s="25">
        <f>INDEX('Omkostningsindeks og vægte'!I$20:I$445,MATCH($F36,'Omkostningsindeks og vægte'!$F$20:$F$445,0))</f>
        <v>124.28598620055541</v>
      </c>
      <c r="J36" s="25">
        <f>INDEX('Omkostningsindeks og vægte'!J$20:J$445,MATCH($F36,'Omkostningsindeks og vægte'!$F$20:$F$445,0))</f>
        <v>3.35</v>
      </c>
      <c r="K36" s="25">
        <f>INDEX('Omkostningsindeks og vægte'!K$20:K$445,MATCH($F36,'Omkostningsindeks og vægte'!$F$20:$F$445,0))</f>
        <v>209.4</v>
      </c>
      <c r="L36" s="26">
        <f>INDEX('Omkostningsindeks og vægte'!L$20:L$445,MATCH($F36,'Omkostningsindeks og vægte'!$F$20:$F$445,0))</f>
        <v>134.76713729001608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45108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152.26452905811624</v>
      </c>
      <c r="I37" s="25">
        <f>INDEX('Omkostningsindeks og vægte'!I$20:I$445,MATCH($F37,'Omkostningsindeks og vægte'!$F$20:$F$445,0))</f>
        <v>123.98284964884677</v>
      </c>
      <c r="J37" s="25">
        <f>INDEX('Omkostningsindeks og vægte'!J$20:J$445,MATCH($F37,'Omkostningsindeks og vægte'!$F$20:$F$445,0))</f>
        <v>3.45</v>
      </c>
      <c r="K37" s="25">
        <f>INDEX('Omkostningsindeks og vægte'!K$20:K$445,MATCH($F37,'Omkostningsindeks og vægte'!$F$20:$F$445,0))</f>
        <v>184.6</v>
      </c>
      <c r="L37" s="26">
        <f>INDEX('Omkostningsindeks og vægte'!L$20:L$445,MATCH($F37,'Omkostningsindeks og vægte'!$F$20:$F$445,0))</f>
        <v>132.54817739256833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45139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152.78957915831666</v>
      </c>
      <c r="I38" s="25">
        <f>INDEX('Omkostningsindeks og vægte'!I$20:I$445,MATCH($F38,'Omkostningsindeks og vægte'!$F$20:$F$445,0))</f>
        <v>124.58912275226409</v>
      </c>
      <c r="J38" s="25">
        <f>INDEX('Omkostningsindeks og vægte'!J$20:J$445,MATCH($F38,'Omkostningsindeks og vægte'!$F$20:$F$445,0))</f>
        <v>3.69</v>
      </c>
      <c r="K38" s="25">
        <f>INDEX('Omkostningsindeks og vægte'!K$20:K$445,MATCH($F38,'Omkostningsindeks og vægte'!$F$20:$F$445,0))</f>
        <v>184.4</v>
      </c>
      <c r="L38" s="26">
        <f>INDEX('Omkostningsindeks og vægte'!L$20:L$445,MATCH($F38,'Omkostningsindeks og vægte'!$F$20:$F$445,0))</f>
        <v>132.91900076819664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45170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155.54609218436875</v>
      </c>
      <c r="I39" s="25">
        <f>INDEX('Omkostningsindeks og vægte'!I$20:I$445,MATCH($F39,'Omkostningsindeks og vægte'!$F$20:$F$445,0))</f>
        <v>125.90271447633499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193.6</v>
      </c>
      <c r="L39" s="26">
        <f>INDEX('Omkostningsindeks og vægte'!L$20:L$445,MATCH($F39,'Omkostningsindeks og vægte'!$F$20:$F$445,0))</f>
        <v>134.30216344092895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45200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125.59957792462635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203.4</v>
      </c>
      <c r="L40" s="26">
        <f>INDEX('Omkostningsindeks og vægte'!L$20:L$445,MATCH($F40,'Omkostningsindeks og vægte'!$F$20:$F$445,0))</f>
        <v>135.81435943301605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45231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154.10220440881764</v>
      </c>
      <c r="I41" s="25">
        <f>INDEX('Omkostningsindeks og vægte'!I$20:I$445,MATCH($F41,'Omkostningsindeks og vægte'!$F$20:$F$445,0))</f>
        <v>125.29644137291767</v>
      </c>
      <c r="J41" s="25">
        <f>INDEX('Omkostningsindeks og vægte'!J$20:J$445,MATCH($F41,'Omkostningsindeks og vægte'!$F$20:$F$445,0))</f>
        <v>3.81</v>
      </c>
      <c r="K41" s="25">
        <f>INDEX('Omkostningsindeks og vægte'!K$20:K$445,MATCH($F41,'Omkostningsindeks og vægte'!$F$20:$F$445,0))</f>
        <v>206</v>
      </c>
      <c r="L41" s="26">
        <f>INDEX('Omkostningsindeks og vægte'!L$20:L$445,MATCH($F41,'Omkostningsindeks og vægte'!$F$20:$F$445,0))</f>
        <v>136.24451904135134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45261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125.19539585568144</v>
      </c>
      <c r="J42" s="25">
        <f>INDEX('Omkostningsindeks og vægte'!J$20:J$445,MATCH($F42,'Omkostningsindeks og vægte'!$F$20:$F$445,0))</f>
        <v>3.78</v>
      </c>
      <c r="K42" s="25">
        <f>INDEX('Omkostningsindeks og vægte'!K$20:K$445,MATCH($F42,'Omkostningsindeks og vægte'!$F$20:$F$445,0))</f>
        <v>220.2</v>
      </c>
      <c r="L42" s="26">
        <f>INDEX('Omkostningsindeks og vægte'!L$20:L$445,MATCH($F42,'Omkostningsindeks og vægte'!$F$20:$F$445,0))</f>
        <v>137.91513821257186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45292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153.97094188376755</v>
      </c>
      <c r="I43" s="25">
        <f>INDEX('Omkostningsindeks og vægte'!I$20:I$445,MATCH($F43,'Omkostningsindeks og vægte'!$F$20:$F$445,0))</f>
        <v>125.2015771995201</v>
      </c>
      <c r="J43" s="25">
        <f>INDEX('Omkostningsindeks og vægte'!J$20:J$445,MATCH($F43,'Omkostningsindeks og vægte'!$F$20:$F$445,0))</f>
        <v>3.51</v>
      </c>
      <c r="K43" s="25">
        <f>INDEX('Omkostningsindeks og vægte'!K$20:K$445,MATCH($F43,'Omkostningsindeks og vægte'!$F$20:$F$445,0))</f>
        <v>229.8</v>
      </c>
      <c r="L43" s="26">
        <f>INDEX('Omkostningsindeks og vægte'!L$20:L$445,MATCH($F43,'Omkostningsindeks og vægte'!$F$20:$F$445,0))</f>
        <v>139.70474557394462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45323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153.18336673346695</v>
      </c>
      <c r="I44" s="25">
        <f>INDEX('Omkostningsindeks og vægte'!I$20:I$445,MATCH($F44,'Omkostningsindeks og vægte'!$F$20:$F$445,0))</f>
        <v>124.99882160891359</v>
      </c>
      <c r="J44" s="25">
        <f>INDEX('Omkostningsindeks og vægte'!J$20:J$445,MATCH($F44,'Omkostningsindeks og vægte'!$F$20:$F$445,0))</f>
        <v>3.18</v>
      </c>
      <c r="K44" s="25">
        <f>INDEX('Omkostningsindeks og vægte'!K$20:K$445,MATCH($F44,'Omkostningsindeks og vægte'!$F$20:$F$445,0))</f>
        <v>210.3</v>
      </c>
      <c r="L44" s="26">
        <f>INDEX('Omkostningsindeks og vægte'!L$20:L$445,MATCH($F44,'Omkostningsindeks og vægte'!$F$20:$F$445,0))</f>
        <v>136.89487900297311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45352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154.62725450901803</v>
      </c>
      <c r="I45" s="25">
        <f>INDEX('Omkostningsindeks og vægte'!I$20:I$445,MATCH($F45,'Omkostningsindeks og vægte'!$F$20:$F$445,0))</f>
        <v>123.98504365588104</v>
      </c>
      <c r="J45" s="25">
        <f>INDEX('Omkostningsindeks og vægte'!J$20:J$445,MATCH($F45,'Omkostningsindeks og vægte'!$F$20:$F$445,0))</f>
        <v>3.23</v>
      </c>
      <c r="K45" s="25">
        <f>INDEX('Omkostningsindeks og vægte'!K$20:K$445,MATCH($F45,'Omkostningsindeks og vægte'!$F$20:$F$445,0))</f>
        <v>198.6</v>
      </c>
      <c r="L45" s="26">
        <f>INDEX('Omkostningsindeks og vægte'!L$20:L$445,MATCH($F45,'Omkostningsindeks og vægte'!$F$20:$F$445,0))</f>
        <v>135.57095948397628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45383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124.28917704179081</v>
      </c>
      <c r="J46" s="25">
        <f>INDEX('Omkostningsindeks og vægte'!J$20:J$445,MATCH($F46,'Omkostningsindeks og vægte'!$F$20:$F$445,0))</f>
        <v>3.38</v>
      </c>
      <c r="K46" s="25">
        <f>INDEX('Omkostningsindeks og vægte'!K$20:K$445,MATCH($F46,'Omkostningsindeks og vægte'!$F$20:$F$445,0))</f>
        <v>185.5</v>
      </c>
      <c r="L46" s="26">
        <f>INDEX('Omkostningsindeks og vægte'!L$20:L$445,MATCH($F46,'Omkostningsindeks og vægte'!$F$20:$F$445,0))</f>
        <v>135.00834126758068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45413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123.88366586057779</v>
      </c>
      <c r="J47" s="25">
        <f>INDEX('Omkostningsindeks og vægte'!J$20:J$445,MATCH($F47,'Omkostningsindeks og vægte'!$F$20:$F$445,0))</f>
        <v>3.39</v>
      </c>
      <c r="K47" s="25">
        <f>INDEX('Omkostningsindeks og vægte'!K$20:K$445,MATCH($F47,'Omkostningsindeks og vægte'!$F$20:$F$445,0))</f>
        <v>187.2</v>
      </c>
      <c r="L47" s="26">
        <f>INDEX('Omkostningsindeks og vægte'!L$20:L$445,MATCH($F47,'Omkostningsindeks og vægte'!$F$20:$F$445,0))</f>
        <v>135.18571483599544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45444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124.39055483709407</v>
      </c>
      <c r="J48" s="25">
        <f>INDEX('Omkostningsindeks og vægte'!J$20:J$445,MATCH($F48,'Omkostningsindeks og vægte'!$F$20:$F$445,0))</f>
        <v>3.43</v>
      </c>
      <c r="K48" s="25">
        <f>INDEX('Omkostningsindeks og vægte'!K$20:K$445,MATCH($F48,'Omkostningsindeks og vægte'!$F$20:$F$445,0))</f>
        <v>204</v>
      </c>
      <c r="L48" s="26">
        <f>INDEX('Omkostningsindeks og vægte'!L$20:L$445,MATCH($F48,'Omkostningsindeks og vægte'!$F$20:$F$445,0))</f>
        <v>137.29210357842908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45474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3.49</v>
      </c>
      <c r="K49" s="25">
        <f>INDEX('Omkostningsindeks og vægte'!K$20:K$445,MATCH($F49,'Omkostningsindeks og vægte'!$F$20:$F$445,0))</f>
        <v>210.3</v>
      </c>
      <c r="L49" s="26">
        <f>INDEX('Omkostningsindeks og vægte'!L$20:L$445,MATCH($F49,'Omkostningsindeks og vægte'!$F$20:$F$445,0))</f>
        <v>138.8900439647856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45505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</v>
      </c>
      <c r="K50" s="25">
        <f>INDEX('Omkostningsindeks og vægte'!K$20:K$445,MATCH($F50,'Omkostningsindeks og vægte'!$F$20:$F$445,0))</f>
        <v>216.4</v>
      </c>
      <c r="L50" s="26">
        <f>INDEX('Omkostningsindeks og vægte'!L$20:L$445,MATCH($F50,'Omkostningsindeks og vægte'!$F$20:$F$445,0))</f>
        <v>139.50302689380626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45536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157.25250501002006</v>
      </c>
      <c r="I51" s="25">
        <f>INDEX('Omkostningsindeks og vægte'!I$20:I$445,MATCH($F51,'Omkostningsindeks og vægte'!$F$20:$F$445,0))</f>
        <v>125.10019940421685</v>
      </c>
      <c r="J51" s="25">
        <f>INDEX('Omkostningsindeks og vægte'!J$20:J$445,MATCH($F51,'Omkostningsindeks og vægte'!$F$20:$F$445,0))</f>
        <v>3.12</v>
      </c>
      <c r="K51" s="25">
        <f>INDEX('Omkostningsindeks og vægte'!K$20:K$445,MATCH($F51,'Omkostningsindeks og vægte'!$F$20:$F$445,0))</f>
        <v>212</v>
      </c>
      <c r="L51" s="26">
        <f>INDEX('Omkostningsindeks og vægte'!L$20:L$445,MATCH($F51,'Omkostningsindeks og vægte'!$F$20:$F$445,0))</f>
        <v>138.76400220844329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45566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156.59619238476955</v>
      </c>
      <c r="I52" s="25">
        <f>INDEX('Omkostningsindeks og vægte'!I$20:I$445,MATCH($F52,'Omkostningsindeks og vægte'!$F$20:$F$445,0))</f>
        <v>125.30295499482335</v>
      </c>
      <c r="J52" s="25">
        <f>INDEX('Omkostningsindeks og vægte'!J$20:J$445,MATCH($F52,'Omkostningsindeks og vægte'!$F$20:$F$445,0))</f>
        <v>3.05</v>
      </c>
      <c r="K52" s="25">
        <f>INDEX('Omkostningsindeks og vægte'!K$20:K$445,MATCH($F52,'Omkostningsindeks og vægte'!$F$20:$F$445,0))</f>
        <v>226.9</v>
      </c>
      <c r="L52" s="26">
        <f>INDEX('Omkostningsindeks og vægte'!L$20:L$445,MATCH($F52,'Omkostningsindeks og vægte'!$F$20:$F$445,0))</f>
        <v>143.29105106308469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45597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226.6</v>
      </c>
      <c r="L53" s="26">
        <f>INDEX('Omkostningsindeks og vægte'!L$20:L$445,MATCH($F53,'Omkostningsindeks og vægte'!$F$20:$F$445,0))</f>
        <v>142.92026499468278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45627</v>
      </c>
      <c r="G54" s="25">
        <f>INDEX('Omkostningsindeks og vægte'!G$20:G$445,MATCH($F54,'Omkostningsindeks og vægte'!$F$20:$F$445,0))</f>
        <v>162.86760950617284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124.59331042770059</v>
      </c>
      <c r="J54" s="25">
        <f>INDEX('Omkostningsindeks og vægte'!J$20:J$445,MATCH($F54,'Omkostningsindeks og vægte'!$F$20:$F$445,0))</f>
        <v>2.9</v>
      </c>
      <c r="K54" s="25">
        <f>INDEX('Omkostningsindeks og vægte'!K$20:K$445,MATCH($F54,'Omkostningsindeks og vægte'!$F$20:$F$445,0))</f>
        <v>228.6</v>
      </c>
      <c r="L54" s="26">
        <f>INDEX('Omkostningsindeks og vægte'!L$20:L$445,MATCH($F54,'Omkostningsindeks og vægte'!$F$20:$F$445,0))</f>
        <v>143.26625259950595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45658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156.46492985971946</v>
      </c>
      <c r="I55" s="25">
        <f>INDEX('Omkostningsindeks og vægte'!I$20:I$445,MATCH($F55,'Omkostningsindeks og vægte'!$F$20:$F$445,0))</f>
        <v>124.89744381361034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232.9</v>
      </c>
      <c r="L55" s="26">
        <f>INDEX('Omkostningsindeks og vægte'!L$20:L$445,MATCH($F55,'Omkostningsindeks og vægte'!$F$20:$F$445,0))</f>
        <v>142.90708047338703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45689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156.07114228456916</v>
      </c>
      <c r="I56" s="25">
        <f>INDEX('Omkostningsindeks og vægte'!I$20:I$445,MATCH($F56,'Omkostningsindeks og vægte'!$F$20:$F$445,0))</f>
        <v>125.20157719952012</v>
      </c>
      <c r="J56" s="25">
        <f>INDEX('Omkostningsindeks og vægte'!J$20:J$445,MATCH($F56,'Omkostningsindeks og vægte'!$F$20:$F$445,0))</f>
        <v>2.82</v>
      </c>
      <c r="K56" s="25">
        <f>INDEX('Omkostningsindeks og vægte'!K$20:K$445,MATCH($F56,'Omkostningsindeks og vægte'!$F$20:$F$445,0))</f>
        <v>235.8</v>
      </c>
      <c r="L56" s="26">
        <f>INDEX('Omkostningsindeks og vægte'!L$20:L$445,MATCH($F56,'Omkostningsindeks og vægte'!$F$20:$F$445,0))</f>
        <v>143.44191198426643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45717</v>
      </c>
      <c r="G57" s="25">
        <f>INDEX('Omkostningsindeks og vægte'!G$20:G$445,MATCH($F57,'Omkostningsindeks og vægte'!$F$20:$F$445,0))</f>
        <v>161.82940960493826</v>
      </c>
      <c r="H57" s="25">
        <f>INDEX('Omkostningsindeks og vægte'!H$20:H$445,MATCH($F57,'Omkostningsindeks og vægte'!$F$20:$F$445,0))</f>
        <v>156.98997995991985</v>
      </c>
      <c r="I57" s="25">
        <f>INDEX('Omkostningsindeks og vægte'!I$20:I$445,MATCH($F57,'Omkostningsindeks og vægte'!$F$20:$F$445,0))</f>
        <v>124.43144447509424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241.4</v>
      </c>
      <c r="L57" s="26">
        <f>INDEX('Omkostningsindeks og vægte'!L$20:L$445,MATCH($F57,'Omkostningsindeks og vægte'!$F$20:$F$445,0))</f>
        <v>143.98763151626002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45748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158.56513026052104</v>
      </c>
      <c r="I58" s="25">
        <f>INDEX('Omkostningsindeks og vægte'!I$20:I$445,MATCH($F58,'Omkostningsindeks og vægte'!$F$20:$F$445,0))</f>
        <v>124.21140655382972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248.9</v>
      </c>
      <c r="L58" s="26">
        <f>INDEX('Omkostningsindeks og vægte'!L$20:L$445,MATCH($F58,'Omkostningsindeks og vægte'!$F$20:$F$445,0))</f>
        <v>145.7075684195365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45778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157.77755511022045</v>
      </c>
      <c r="I59" s="25">
        <f>INDEX('Omkostningsindeks og vægte'!I$20:I$445,MATCH($F59,'Omkostningsindeks og vægte'!$F$20:$F$445,0))</f>
        <v>124.10138759319744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227.5</v>
      </c>
      <c r="L59" s="26">
        <f>INDEX('Omkostningsindeks og vægte'!L$20:L$445,MATCH($F59,'Omkostningsindeks og vægte'!$F$20:$F$445,0))</f>
        <v>143.1706729782851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45809</v>
      </c>
      <c r="G60" s="25">
        <f>INDEX('Omkostningsindeks og vægte'!G$20:G$445,MATCH($F60,'Omkostningsindeks og vægte'!$F$20:$F$445,0))</f>
        <v>163.25693446913579</v>
      </c>
      <c r="H60" s="25">
        <f>INDEX('Omkostningsindeks og vægte'!H$20:H$445,MATCH($F60,'Omkostningsindeks og vægte'!$F$20:$F$445,0))</f>
        <v>157.90881763527054</v>
      </c>
      <c r="I60" s="25">
        <f>INDEX('Omkostningsindeks og vægte'!I$20:I$445,MATCH($F60,'Omkostningsindeks og vægte'!$F$20:$F$445,0))</f>
        <v>126.08172888457825</v>
      </c>
      <c r="J60" s="25">
        <f>INDEX('Omkostningsindeks og vægte'!J$20:J$445,MATCH($F60,'Omkostningsindeks og vægte'!$F$20:$F$445,0))</f>
        <v>2.61</v>
      </c>
      <c r="K60" s="25">
        <f>INDEX('Omkostningsindeks og vægte'!K$20:K$445,MATCH($F60,'Omkostningsindeks og vægte'!$F$20:$F$445,0))</f>
        <v>200</v>
      </c>
      <c r="L60" s="26">
        <f>INDEX('Omkostningsindeks og vægte'!L$20:L$445,MATCH($F60,'Omkostningsindeks og vægte'!$F$20:$F$445,0))</f>
        <v>139.91340837789178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45839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158.04008016032066</v>
      </c>
      <c r="I61" s="25">
        <f>INDEX('Omkostningsindeks og vægte'!I$20:I$445,MATCH($F61,'Omkostningsindeks og vægte'!$F$20:$F$445,0))</f>
        <v>126.41178576647506</v>
      </c>
      <c r="J61" s="25">
        <f>INDEX('Omkostningsindeks og vægte'!J$20:J$445,MATCH($F61,'Omkostningsindeks og vægte'!$F$20:$F$445,0))</f>
        <v>2.67</v>
      </c>
      <c r="K61" s="25">
        <f>INDEX('Omkostningsindeks og vægte'!K$20:K$445,MATCH($F61,'Omkostningsindeks og vægte'!$F$20:$F$445,0))</f>
        <v>198.5</v>
      </c>
      <c r="L61" s="26">
        <f>INDEX('Omkostningsindeks og vægte'!L$20:L$445,MATCH($F61,'Omkostningsindeks og vægte'!$F$20:$F$445,0))</f>
        <v>140.2084871610478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45870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158.43386773547095</v>
      </c>
      <c r="I62" s="25">
        <f>INDEX('Omkostningsindeks og vægte'!I$20:I$445,MATCH($F62,'Omkostningsindeks og vægte'!$F$20:$F$445,0))</f>
        <v>125.86169096331372</v>
      </c>
      <c r="J62" s="25">
        <f>INDEX('Omkostningsindeks og vægte'!J$20:J$445,MATCH($F62,'Omkostningsindeks og vægte'!$F$20:$F$445,0))</f>
        <v>2.75</v>
      </c>
      <c r="K62" s="25">
        <f>INDEX('Omkostningsindeks og vægte'!K$20:K$445,MATCH($F62,'Omkostningsindeks og vægte'!$F$20:$F$445,0))</f>
        <v>203.2</v>
      </c>
      <c r="L62" s="26">
        <f>INDEX('Omkostningsindeks og vægte'!L$20:L$445,MATCH($F62,'Omkostningsindeks og vægte'!$F$20:$F$445,0))</f>
        <v>140.84492807134748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45901</v>
      </c>
      <c r="G63" s="25">
        <f>INDEX('Omkostningsindeks og vægte'!G$20:G$445,MATCH($F63,'Omkostningsindeks og vægte'!$F$20:$F$445,0))</f>
        <v>163.90580940740739</v>
      </c>
      <c r="H63" s="25">
        <f>INDEX('Omkostningsindeks og vægte'!H$20:H$445,MATCH($F63,'Omkostningsindeks og vægte'!$F$20:$F$445,0))</f>
        <v>160.79659318637275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196.8</v>
      </c>
      <c r="L63" s="26">
        <f>INDEX('Omkostningsindeks og vægte'!L$20:L$445,MATCH($F63,'Omkostningsindeks og vægte'!$F$20:$F$445,0))</f>
        <v>140.21199331855058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45931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2.73</v>
      </c>
      <c r="K64" s="25">
        <f>INDEX('Omkostningsindeks og vægte'!K$20:K$445,MATCH($F64,'Omkostningsindeks og vægte'!$F$20:$F$445,0))</f>
        <v>193.9</v>
      </c>
      <c r="L64" s="26">
        <f>INDEX('Omkostningsindeks og vægte'!L$20:L$445,MATCH($F64,'Omkostningsindeks og vægte'!$F$20:$F$445,0))</f>
        <v>141.69894286573032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45962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159.61523046092185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193.9</v>
      </c>
      <c r="L65" s="26">
        <f>INDEX('Omkostningsindeks og vægte'!L$20:L$445,MATCH($F65,'Omkostningsindeks og vægte'!$F$20:$F$445,0))</f>
        <v>141.72758693816007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45992</v>
      </c>
      <c r="G66" s="30">
        <f>INDEX('Omkostningsindeks og vægte'!G$20:G$445,MATCH($F66,'Omkostningsindeks og vægte'!$F$20:$F$445,0))</f>
        <v>167.53950906172838</v>
      </c>
      <c r="H66" s="30">
        <f>INDEX('Omkostningsindeks og vægte'!H$20:H$445,MATCH($F66,'Omkostningsindeks og vægte'!$F$20:$F$445,0))</f>
        <v>160.27154308617236</v>
      </c>
      <c r="I66" s="30">
        <f>INDEX('Omkostningsindeks og vægte'!I$20:I$445,MATCH($F66,'Omkostningsindeks og vægte'!$F$20:$F$445,0))</f>
        <v>126.30176680584279</v>
      </c>
      <c r="J66" s="30">
        <f>INDEX('Omkostningsindeks og vægte'!J$20:J$445,MATCH($F66,'Omkostningsindeks og vægte'!$F$20:$F$445,0))</f>
        <v>2.68</v>
      </c>
      <c r="K66" s="30">
        <f>INDEX('Omkostningsindeks og vægte'!K$20:K$445,MATCH($F66,'Omkostningsindeks og vægte'!$F$20:$F$445,0))</f>
        <v>196.6</v>
      </c>
      <c r="L66" s="31">
        <f>INDEX('Omkostningsindeks og vægte'!L$20:L$445,MATCH($F66,'Omkostningsindeks og vægte'!$F$20:$F$445,0))</f>
        <v>142.14680694167208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46023</v>
      </c>
      <c r="G67" s="33">
        <v>167.97985934545193</v>
      </c>
      <c r="H67" s="33">
        <v>160.39125373590178</v>
      </c>
      <c r="I67" s="33">
        <v>126.39610461700477</v>
      </c>
      <c r="J67" s="33">
        <v>2.68</v>
      </c>
      <c r="K67" s="33">
        <v>196.99318031994676</v>
      </c>
      <c r="L67" s="33">
        <v>142.45393719730117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46054</v>
      </c>
      <c r="G68" s="33">
        <v>168.42136701810099</v>
      </c>
      <c r="H68" s="33">
        <v>160.51105380037936</v>
      </c>
      <c r="I68" s="33">
        <v>126.49051289133476</v>
      </c>
      <c r="J68" s="33">
        <v>2.68</v>
      </c>
      <c r="K68" s="33">
        <v>197.38714696117526</v>
      </c>
      <c r="L68" s="33">
        <v>142.76181322831792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46082</v>
      </c>
      <c r="G69" s="33">
        <v>168.86403512168368</v>
      </c>
      <c r="H69" s="33">
        <v>160.63094334639109</v>
      </c>
      <c r="I69" s="33">
        <v>126.58499168146339</v>
      </c>
      <c r="J69" s="33">
        <v>2.68</v>
      </c>
      <c r="K69" s="33">
        <v>197.78190149624939</v>
      </c>
      <c r="L69" s="33">
        <v>143.07043691210387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46113</v>
      </c>
      <c r="G70" s="33">
        <v>169.3078667062035</v>
      </c>
      <c r="H70" s="33">
        <v>160.75092244077285</v>
      </c>
      <c r="I70" s="33">
        <v>126.6795410400606</v>
      </c>
      <c r="J70" s="33">
        <v>2.68</v>
      </c>
      <c r="K70" s="33">
        <v>197.00238000687719</v>
      </c>
      <c r="L70" s="33">
        <v>143.23992138155359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46143</v>
      </c>
      <c r="G71" s="33">
        <v>169.75286482968036</v>
      </c>
      <c r="H71" s="33">
        <v>160.8709911504105</v>
      </c>
      <c r="I71" s="33">
        <v>126.77416101983566</v>
      </c>
      <c r="J71" s="33">
        <v>2.68</v>
      </c>
      <c r="K71" s="33">
        <v>196.22593086005907</v>
      </c>
      <c r="L71" s="33">
        <v>143.41042885558016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46174</v>
      </c>
      <c r="G72" s="33">
        <v>170.19903255817175</v>
      </c>
      <c r="H72" s="33">
        <v>160.99114954223978</v>
      </c>
      <c r="I72" s="33">
        <v>126.86885167353722</v>
      </c>
      <c r="J72" s="33">
        <v>2.68</v>
      </c>
      <c r="K72" s="33">
        <v>195.45254194671412</v>
      </c>
      <c r="L72" s="33">
        <v>143.58195959610612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46204</v>
      </c>
      <c r="G73" s="33">
        <v>170.64637296579377</v>
      </c>
      <c r="H73" s="33">
        <v>161.11139768324651</v>
      </c>
      <c r="I73" s="33">
        <v>126.96361305395334</v>
      </c>
      <c r="J73" s="33">
        <v>2.68</v>
      </c>
      <c r="K73" s="33">
        <v>195.48475188471122</v>
      </c>
      <c r="L73" s="33">
        <v>143.85005562272181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46235</v>
      </c>
      <c r="G74" s="33">
        <v>171.09488913474229</v>
      </c>
      <c r="H74" s="33">
        <v>161.23173564046647</v>
      </c>
      <c r="I74" s="33">
        <v>127.05844521391147</v>
      </c>
      <c r="J74" s="33">
        <v>2.68</v>
      </c>
      <c r="K74" s="33">
        <v>195.51696713080048</v>
      </c>
      <c r="L74" s="33">
        <v>144.11881465459339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46266</v>
      </c>
      <c r="G75" s="33">
        <v>171.54458415531428</v>
      </c>
      <c r="H75" s="33">
        <v>161.35216348098552</v>
      </c>
      <c r="I75" s="33">
        <v>127.15334820627857</v>
      </c>
      <c r="J75" s="33">
        <v>2.68</v>
      </c>
      <c r="K75" s="33">
        <v>195.54918768585665</v>
      </c>
      <c r="L75" s="33">
        <v>144.38823840871822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46296</v>
      </c>
      <c r="G76" s="33">
        <v>171.99546112592901</v>
      </c>
      <c r="H76" s="33">
        <v>161.47268127193968</v>
      </c>
      <c r="I76" s="33">
        <v>127.24832208396103</v>
      </c>
      <c r="J76" s="33">
        <v>2.68</v>
      </c>
      <c r="K76" s="33">
        <v>195.96840145396172</v>
      </c>
      <c r="L76" s="33">
        <v>144.70439859506521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46327</v>
      </c>
      <c r="G77" s="33">
        <v>172.44752315314946</v>
      </c>
      <c r="H77" s="33">
        <v>161.59328908051506</v>
      </c>
      <c r="I77" s="33">
        <v>127.34336689990481</v>
      </c>
      <c r="J77" s="33">
        <v>2.68</v>
      </c>
      <c r="K77" s="33">
        <v>196.38851392272338</v>
      </c>
      <c r="L77" s="33">
        <v>145.02133330710089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46357</v>
      </c>
      <c r="G78" s="34">
        <v>172.90077335170372</v>
      </c>
      <c r="H78" s="34">
        <v>161.71398697394798</v>
      </c>
      <c r="I78" s="34">
        <v>127.43848270709539</v>
      </c>
      <c r="J78" s="34">
        <v>2.68</v>
      </c>
      <c r="K78" s="34">
        <v>196.80952701875506</v>
      </c>
      <c r="L78" s="34">
        <v>145.33904450459644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/>
      <c r="G79" s="34"/>
      <c r="H79" s="34"/>
      <c r="I79" s="34"/>
      <c r="J79" s="34"/>
      <c r="K79" s="34"/>
      <c r="L79" s="34"/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34"/>
      <c r="H80" s="34"/>
      <c r="I80" s="34"/>
      <c r="J80" s="34"/>
      <c r="K80" s="34"/>
      <c r="L80" s="3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265" zoomScale="60" zoomScaleNormal="100" workbookViewId="0">
      <selection activeCell="G446" sqref="G446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hidden="1" customHeight="1">
      <c r="E266" s="12"/>
      <c r="F266" s="24">
        <v>46023</v>
      </c>
      <c r="G266" s="80" t="str" cm="1">
        <f t="array" ref="G266">IF(G507="","",
G507*LOOKUP($F266,_xlfn._xlws.FILTER($F$454:$F$463,G$454:G$463&lt;&gt;""),_xlfn._xlws.FILTER(G$454:G$463,G$454:G$463&lt;&gt;"")))</f>
        <v/>
      </c>
      <c r="H266" s="80" t="str" cm="1">
        <f t="array" ref="H266">IF(H507="","",
H507*LOOKUP($F266,_xlfn._xlws.FILTER($F$454:$F$463,H$454:H$463&lt;&gt;""),_xlfn._xlws.FILTER(H$454:H$463,H$454:H$463&lt;&gt;"")))</f>
        <v/>
      </c>
      <c r="I266" s="80" t="str" cm="1">
        <f t="array" ref="I266">IF(I507="","",
I507*LOOKUP($F266,_xlfn._xlws.FILTER($F$454:$F$463,I$454:I$463&lt;&gt;""),_xlfn._xlws.FILTER(I$454:I$463,I$454:I$463&lt;&gt;"")))</f>
        <v/>
      </c>
      <c r="J266" s="81" t="str">
        <f t="shared" si="11"/>
        <v/>
      </c>
      <c r="K266" s="82" t="str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/>
      </c>
      <c r="L266" s="83" t="str">
        <f t="shared" si="12"/>
        <v/>
      </c>
      <c r="M266" s="75" t="str">
        <f t="shared" si="5"/>
        <v/>
      </c>
      <c r="N266" s="12"/>
      <c r="O266" s="24">
        <v>46023</v>
      </c>
      <c r="P266" s="84" t="str">
        <f t="shared" si="6"/>
        <v/>
      </c>
      <c r="Q266" s="84" t="str">
        <f t="shared" si="7"/>
        <v/>
      </c>
      <c r="R266" s="84" t="str">
        <f t="shared" si="8"/>
        <v/>
      </c>
      <c r="S266" s="84" t="str">
        <f t="shared" si="9"/>
        <v/>
      </c>
      <c r="T266" s="84" t="str">
        <f t="shared" si="10"/>
        <v/>
      </c>
      <c r="U266" s="75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0" t="str" cm="1">
        <f t="array" ref="G267">IF(G508="","",
G508*LOOKUP($F267,_xlfn._xlws.FILTER($F$454:$F$463,G$454:G$463&lt;&gt;""),_xlfn._xlws.FILTER(G$454:G$463,G$454:G$463&lt;&gt;"")))</f>
        <v/>
      </c>
      <c r="H267" s="80" t="str" cm="1">
        <f t="array" ref="H267">IF(H508="","",
H508*LOOKUP($F267,_xlfn._xlws.FILTER($F$454:$F$463,H$454:H$463&lt;&gt;""),_xlfn._xlws.FILTER(H$454:H$463,H$454:H$463&lt;&gt;"")))</f>
        <v/>
      </c>
      <c r="I267" s="80" t="str" cm="1">
        <f t="array" ref="I267">IF(I508="","",
I508*LOOKUP($F267,_xlfn._xlws.FILTER($F$454:$F$463,I$454:I$463&lt;&gt;""),_xlfn._xlws.FILTER(I$454:I$463,I$454:I$463&lt;&gt;"")))</f>
        <v/>
      </c>
      <c r="J267" s="81" t="str">
        <f t="shared" si="11"/>
        <v/>
      </c>
      <c r="K267" s="82" t="str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/>
      </c>
      <c r="L267" s="83" t="str">
        <f t="shared" si="12"/>
        <v/>
      </c>
      <c r="M267" s="75" t="str">
        <f t="shared" si="5"/>
        <v/>
      </c>
      <c r="N267" s="12"/>
      <c r="O267" s="24">
        <v>46054</v>
      </c>
      <c r="P267" s="84" t="str">
        <f t="shared" si="6"/>
        <v/>
      </c>
      <c r="Q267" s="84" t="str">
        <f t="shared" si="7"/>
        <v/>
      </c>
      <c r="R267" s="84" t="str">
        <f t="shared" si="8"/>
        <v/>
      </c>
      <c r="S267" s="84" t="str">
        <f t="shared" si="9"/>
        <v/>
      </c>
      <c r="T267" s="84" t="str">
        <f t="shared" si="10"/>
        <v/>
      </c>
      <c r="U267" s="75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0" t="str" cm="1">
        <f t="array" ref="G268">IF(G509="","",
G509*LOOKUP($F268,_xlfn._xlws.FILTER($F$454:$F$463,G$454:G$463&lt;&gt;""),_xlfn._xlws.FILTER(G$454:G$463,G$454:G$463&lt;&gt;"")))</f>
        <v/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1" t="str">
        <f t="shared" si="11"/>
        <v/>
      </c>
      <c r="K268" s="8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3" t="str">
        <f t="shared" si="12"/>
        <v/>
      </c>
      <c r="M268" s="75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5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1" t="str">
        <f t="shared" si="11"/>
        <v/>
      </c>
      <c r="K269" s="8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3" t="str">
        <f t="shared" si="12"/>
        <v/>
      </c>
      <c r="M269" s="75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5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1" t="str">
        <f t="shared" si="11"/>
        <v/>
      </c>
      <c r="K270" s="8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3" t="str">
        <f t="shared" si="12"/>
        <v/>
      </c>
      <c r="M270" s="75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5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84</v>
      </c>
      <c r="G453" s="93" t="s">
        <v>71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/>
      <c r="G457" s="97"/>
      <c r="H457" s="97"/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86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84</v>
      </c>
      <c r="G467" s="101" t="s">
        <v>67</v>
      </c>
      <c r="H467" s="93" t="s">
        <v>93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88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89</v>
      </c>
      <c r="G481" s="7"/>
      <c r="H481" s="7"/>
      <c r="I481" s="7"/>
      <c r="J481" s="7"/>
      <c r="K481" s="12"/>
      <c r="L481" s="106" t="s">
        <v>90</v>
      </c>
      <c r="M481" s="12"/>
      <c r="N481" s="19"/>
      <c r="O481" s="12"/>
      <c r="P481" s="67" t="s">
        <v>91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71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94</v>
      </c>
      <c r="N482" s="19"/>
      <c r="O482" s="40"/>
      <c r="P482" s="110" t="s">
        <v>3</v>
      </c>
      <c r="Q482" s="93" t="s">
        <v>71</v>
      </c>
      <c r="R482" s="111" t="s">
        <v>10</v>
      </c>
      <c r="S482" s="111" t="s">
        <v>11</v>
      </c>
      <c r="T482" s="111" t="s">
        <v>12</v>
      </c>
      <c r="U482" s="111" t="s">
        <v>39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9"/>
      <c r="O507" s="12"/>
      <c r="P507" s="24">
        <v>46023</v>
      </c>
      <c r="Q507" s="34"/>
      <c r="R507" s="34"/>
      <c r="S507" s="34"/>
      <c r="T507" s="34"/>
      <c r="U507" s="34"/>
      <c r="V507" s="115"/>
      <c r="W507" s="12"/>
    </row>
    <row r="508" spans="5:23" s="92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9"/>
      <c r="O508" s="12"/>
      <c r="P508" s="24">
        <v>46054</v>
      </c>
      <c r="Q508" s="34"/>
      <c r="R508" s="34"/>
      <c r="S508" s="34"/>
      <c r="T508" s="34"/>
      <c r="U508" s="34"/>
      <c r="V508" s="115"/>
      <c r="W508" s="12"/>
    </row>
    <row r="509" spans="5:23" s="92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9"/>
      <c r="O509" s="12"/>
      <c r="P509" s="24">
        <v>46082</v>
      </c>
      <c r="Q509" s="34"/>
      <c r="R509" s="34"/>
      <c r="S509" s="34"/>
      <c r="T509" s="34"/>
      <c r="U509" s="34"/>
      <c r="V509" s="115"/>
      <c r="W509" s="12"/>
    </row>
    <row r="510" spans="5:23" s="92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9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2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9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2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L94" sqref="L9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95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96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2025-09-17T11:26:47Z</cp:lastPrinted>
  <dcterms:created xsi:type="dcterms:W3CDTF">2024-09-24T07:20:07Z</dcterms:created>
  <dcterms:modified xsi:type="dcterms:W3CDTF">2025-11-21T11:41:21Z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