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03BF935C-BC82-4B09-AD57-6E04157C1310}" xr6:coauthVersionLast="47" xr6:coauthVersionMax="47" xr10:uidLastSave="{00000000-0000-0000-0000-000000000000}"/>
  <bookViews>
    <workbookView xWindow="-110" yWindow="-110" windowWidth="19420" windowHeight="1030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vægte'!$A$1:$W$518</definedName>
    <definedName name="_xlnm.Print_Area" localSheetId="0">'Prognose og aktuelt indeks'!$A$1:$N$90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0" i="4" s="1"/>
  <c r="J252" i="3"/>
  <c r="J251" i="3"/>
  <c r="K317" i="3" a="1"/>
  <c r="K317" i="3" s="1"/>
  <c r="K305" i="3" a="1"/>
  <c r="K305" i="3" s="1"/>
  <c r="K263" i="3" a="1"/>
  <c r="K263" i="3" s="1"/>
  <c r="K262" i="3" a="1"/>
  <c r="K262" i="3" s="1"/>
  <c r="J255" i="3"/>
  <c r="J254" i="3"/>
  <c r="J253" i="3"/>
  <c r="J250" i="3"/>
  <c r="J249" i="3"/>
  <c r="J248" i="3"/>
  <c r="J247" i="3"/>
  <c r="J246" i="3"/>
  <c r="J245" i="3"/>
  <c r="J244" i="3"/>
  <c r="J243" i="3"/>
  <c r="J242" i="3"/>
  <c r="K274" i="3" a="1"/>
  <c r="K274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5" i="3"/>
  <c r="G126" i="3" s="1"/>
  <c r="G124" i="3"/>
  <c r="G123" i="3"/>
  <c r="G122" i="3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199" i="3" l="1"/>
  <c r="I188" i="3"/>
  <c r="I205" i="3"/>
  <c r="I231" i="3"/>
  <c r="I194" i="3"/>
  <c r="I220" i="3"/>
  <c r="I189" i="3"/>
  <c r="I215" i="3"/>
  <c r="I184" i="3"/>
  <c r="I197" i="3"/>
  <c r="H33" i="4"/>
  <c r="I21" i="4"/>
  <c r="G24" i="4"/>
  <c r="K26" i="4"/>
  <c r="G32" i="4"/>
  <c r="K34" i="4"/>
  <c r="G40" i="4"/>
  <c r="K42" i="4"/>
  <c r="J50" i="4"/>
  <c r="J54" i="4"/>
  <c r="J21" i="4"/>
  <c r="H24" i="4"/>
  <c r="L26" i="4"/>
  <c r="J29" i="4"/>
  <c r="H32" i="4"/>
  <c r="L34" i="4"/>
  <c r="J37" i="4"/>
  <c r="H40" i="4"/>
  <c r="L42" i="4"/>
  <c r="J45" i="4"/>
  <c r="J30" i="4"/>
  <c r="K21" i="4"/>
  <c r="G27" i="4"/>
  <c r="K29" i="4"/>
  <c r="G35" i="4"/>
  <c r="K37" i="4"/>
  <c r="G43" i="4"/>
  <c r="L21" i="4"/>
  <c r="J24" i="4"/>
  <c r="H27" i="4"/>
  <c r="L29" i="4"/>
  <c r="J32" i="4"/>
  <c r="H35" i="4"/>
  <c r="L37" i="4"/>
  <c r="J40" i="4"/>
  <c r="H43" i="4"/>
  <c r="J57" i="4"/>
  <c r="G22" i="4"/>
  <c r="K24" i="4"/>
  <c r="I27" i="4"/>
  <c r="G30" i="4"/>
  <c r="K32" i="4"/>
  <c r="G38" i="4"/>
  <c r="K40" i="4"/>
  <c r="I43" i="4"/>
  <c r="J48" i="4"/>
  <c r="J51" i="4"/>
  <c r="J55" i="4"/>
  <c r="J58" i="4"/>
  <c r="H22" i="4"/>
  <c r="L24" i="4"/>
  <c r="J27" i="4"/>
  <c r="H30" i="4"/>
  <c r="L32" i="4"/>
  <c r="J35" i="4"/>
  <c r="H38" i="4"/>
  <c r="L40" i="4"/>
  <c r="J43" i="4"/>
  <c r="G25" i="4"/>
  <c r="K27" i="4"/>
  <c r="G33" i="4"/>
  <c r="K35" i="4"/>
  <c r="G41" i="4"/>
  <c r="K43" i="4"/>
  <c r="J46" i="4"/>
  <c r="G20" i="4"/>
  <c r="K22" i="4"/>
  <c r="G28" i="4"/>
  <c r="K30" i="4"/>
  <c r="G36" i="4"/>
  <c r="K38" i="4"/>
  <c r="G44" i="4"/>
  <c r="L43" i="4"/>
  <c r="J52" i="4"/>
  <c r="J56" i="4"/>
  <c r="H20" i="4"/>
  <c r="L22" i="4"/>
  <c r="J25" i="4"/>
  <c r="H28" i="4"/>
  <c r="L30" i="4"/>
  <c r="J33" i="4"/>
  <c r="H36" i="4"/>
  <c r="L38" i="4"/>
  <c r="J41" i="4"/>
  <c r="H44" i="4"/>
  <c r="J38" i="4"/>
  <c r="G23" i="4"/>
  <c r="K25" i="4"/>
  <c r="G31" i="4"/>
  <c r="K33" i="4"/>
  <c r="G39" i="4"/>
  <c r="K41" i="4"/>
  <c r="I44" i="4"/>
  <c r="H41" i="4"/>
  <c r="J20" i="4"/>
  <c r="H23" i="4"/>
  <c r="L25" i="4"/>
  <c r="J28" i="4"/>
  <c r="H31" i="4"/>
  <c r="L33" i="4"/>
  <c r="J36" i="4"/>
  <c r="H39" i="4"/>
  <c r="L41" i="4"/>
  <c r="J44" i="4"/>
  <c r="L35" i="4"/>
  <c r="J49" i="4"/>
  <c r="K20" i="4"/>
  <c r="I23" i="4"/>
  <c r="G26" i="4"/>
  <c r="K28" i="4"/>
  <c r="I31" i="4"/>
  <c r="G34" i="4"/>
  <c r="K36" i="4"/>
  <c r="I39" i="4"/>
  <c r="G42" i="4"/>
  <c r="K44" i="4"/>
  <c r="H25" i="4"/>
  <c r="J53" i="4"/>
  <c r="J23" i="4"/>
  <c r="H26" i="4"/>
  <c r="L28" i="4"/>
  <c r="J31" i="4"/>
  <c r="H34" i="4"/>
  <c r="L36" i="4"/>
  <c r="J39" i="4"/>
  <c r="H42" i="4"/>
  <c r="L44" i="4"/>
  <c r="J47" i="4"/>
  <c r="L27" i="4"/>
  <c r="G21" i="4"/>
  <c r="K23" i="4"/>
  <c r="G29" i="4"/>
  <c r="K31" i="4"/>
  <c r="I34" i="4"/>
  <c r="G37" i="4"/>
  <c r="K39" i="4"/>
  <c r="J22" i="4"/>
  <c r="H21" i="4"/>
  <c r="L23" i="4"/>
  <c r="J26" i="4"/>
  <c r="H29" i="4"/>
  <c r="L31" i="4"/>
  <c r="J34" i="4"/>
  <c r="H37" i="4"/>
  <c r="L39" i="4"/>
  <c r="J42" i="4"/>
  <c r="J256" i="3"/>
  <c r="K278" i="3" a="1"/>
  <c r="K278" i="3" s="1"/>
  <c r="K292" i="3" a="1"/>
  <c r="K292" i="3" s="1"/>
  <c r="K299" i="3" a="1"/>
  <c r="K299" i="3" s="1"/>
  <c r="K308" i="3" a="1"/>
  <c r="K308" i="3" s="1"/>
  <c r="K315" i="3" a="1"/>
  <c r="K315" i="3" s="1"/>
  <c r="K258" i="3" a="1"/>
  <c r="K258" i="3" s="1"/>
  <c r="K246" i="3" a="1"/>
  <c r="K246" i="3" s="1"/>
  <c r="K243" i="3" a="1"/>
  <c r="K243" i="3" s="1"/>
  <c r="K247" i="3" a="1"/>
  <c r="K247" i="3" s="1"/>
  <c r="K244" i="3" a="1"/>
  <c r="K244" i="3" s="1"/>
  <c r="K242" i="3" a="1"/>
  <c r="K242" i="3" s="1"/>
  <c r="K264" i="3" a="1"/>
  <c r="K264" i="3" s="1"/>
  <c r="K285" i="3" a="1"/>
  <c r="K285" i="3" s="1"/>
  <c r="K296" i="3" a="1"/>
  <c r="K296" i="3" s="1"/>
  <c r="K248" i="3" a="1"/>
  <c r="K248" i="3" s="1"/>
  <c r="K252" i="3" a="1"/>
  <c r="K252" i="3" s="1"/>
  <c r="K261" i="3" a="1"/>
  <c r="K261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357" i="3" a="1"/>
  <c r="K357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358" i="3" a="1"/>
  <c r="K358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443" i="3" a="1"/>
  <c r="K443" i="3" s="1"/>
  <c r="K427" i="3" a="1"/>
  <c r="K427" i="3" s="1"/>
  <c r="K411" i="3" a="1"/>
  <c r="K411" i="3" s="1"/>
  <c r="K395" i="3" a="1"/>
  <c r="K395" i="3" s="1"/>
  <c r="K379" i="3" a="1"/>
  <c r="K379" i="3" s="1"/>
  <c r="K363" i="3" a="1"/>
  <c r="K363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352" i="3" a="1"/>
  <c r="K352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5" i="3" a="1"/>
  <c r="K435" i="3" s="1"/>
  <c r="K419" i="3" a="1"/>
  <c r="K419" i="3" s="1"/>
  <c r="K403" i="3" a="1"/>
  <c r="K403" i="3" s="1"/>
  <c r="K387" i="3" a="1"/>
  <c r="K387" i="3" s="1"/>
  <c r="K371" i="3" a="1"/>
  <c r="K371" i="3" s="1"/>
  <c r="K346" i="3" a="1"/>
  <c r="K346" i="3" s="1"/>
  <c r="K433" i="3" a="1"/>
  <c r="K433" i="3" s="1"/>
  <c r="K362" i="3" a="1"/>
  <c r="K362" i="3" s="1"/>
  <c r="K347" i="3" a="1"/>
  <c r="K347" i="3" s="1"/>
  <c r="K331" i="3" a="1"/>
  <c r="K331" i="3" s="1"/>
  <c r="K404" i="3" a="1"/>
  <c r="K404" i="3" s="1"/>
  <c r="K348" i="3" a="1"/>
  <c r="K348" i="3" s="1"/>
  <c r="K332" i="3" a="1"/>
  <c r="K332" i="3" s="1"/>
  <c r="K388" i="3" a="1"/>
  <c r="K388" i="3" s="1"/>
  <c r="K355" i="3" a="1"/>
  <c r="K355" i="3" s="1"/>
  <c r="K349" i="3" a="1"/>
  <c r="K349" i="3" s="1"/>
  <c r="K333" i="3" a="1"/>
  <c r="K333" i="3" s="1"/>
  <c r="K334" i="3" a="1"/>
  <c r="K334" i="3" s="1"/>
  <c r="K318" i="3" a="1"/>
  <c r="K318" i="3" s="1"/>
  <c r="K302" i="3" a="1"/>
  <c r="K302" i="3" s="1"/>
  <c r="K286" i="3" a="1"/>
  <c r="K286" i="3" s="1"/>
  <c r="K350" i="3" a="1"/>
  <c r="K350" i="3" s="1"/>
  <c r="K335" i="3" a="1"/>
  <c r="K335" i="3" s="1"/>
  <c r="K319" i="3" a="1"/>
  <c r="K319" i="3" s="1"/>
  <c r="K420" i="3" a="1"/>
  <c r="K420" i="3" s="1"/>
  <c r="K336" i="3" a="1"/>
  <c r="K336" i="3" s="1"/>
  <c r="K320" i="3" a="1"/>
  <c r="K320" i="3" s="1"/>
  <c r="K304" i="3" a="1"/>
  <c r="K304" i="3" s="1"/>
  <c r="K288" i="3" a="1"/>
  <c r="K288" i="3" s="1"/>
  <c r="K378" i="3" a="1"/>
  <c r="K378" i="3" s="1"/>
  <c r="K369" i="3" a="1"/>
  <c r="K369" i="3" s="1"/>
  <c r="K351" i="3" a="1"/>
  <c r="K351" i="3" s="1"/>
  <c r="K337" i="3" a="1"/>
  <c r="K337" i="3" s="1"/>
  <c r="K321" i="3" a="1"/>
  <c r="K321" i="3" s="1"/>
  <c r="K338" i="3" a="1"/>
  <c r="K338" i="3" s="1"/>
  <c r="K322" i="3" a="1"/>
  <c r="K322" i="3" s="1"/>
  <c r="K401" i="3" a="1"/>
  <c r="K401" i="3" s="1"/>
  <c r="K356" i="3" a="1"/>
  <c r="K356" i="3" s="1"/>
  <c r="K339" i="3" a="1"/>
  <c r="K339" i="3" s="1"/>
  <c r="K323" i="3" a="1"/>
  <c r="K323" i="3" s="1"/>
  <c r="K307" i="3" a="1"/>
  <c r="K307" i="3" s="1"/>
  <c r="K291" i="3" a="1"/>
  <c r="K291" i="3" s="1"/>
  <c r="K275" i="3" a="1"/>
  <c r="K275" i="3" s="1"/>
  <c r="K436" i="3" a="1"/>
  <c r="K436" i="3" s="1"/>
  <c r="K340" i="3" a="1"/>
  <c r="K340" i="3" s="1"/>
  <c r="K324" i="3" a="1"/>
  <c r="K324" i="3" s="1"/>
  <c r="K341" i="3" a="1"/>
  <c r="K341" i="3" s="1"/>
  <c r="K325" i="3" a="1"/>
  <c r="K325" i="3" s="1"/>
  <c r="K309" i="3" a="1"/>
  <c r="K309" i="3" s="1"/>
  <c r="K417" i="3" a="1"/>
  <c r="K417" i="3" s="1"/>
  <c r="K385" i="3" a="1"/>
  <c r="K385" i="3" s="1"/>
  <c r="K372" i="3" a="1"/>
  <c r="K372" i="3" s="1"/>
  <c r="K343" i="3" a="1"/>
  <c r="K343" i="3" s="1"/>
  <c r="K327" i="3" a="1"/>
  <c r="K327" i="3" s="1"/>
  <c r="K311" i="3" a="1"/>
  <c r="K311" i="3" s="1"/>
  <c r="K295" i="3" a="1"/>
  <c r="K295" i="3" s="1"/>
  <c r="K279" i="3" a="1"/>
  <c r="K279" i="3" s="1"/>
  <c r="K345" i="3" a="1"/>
  <c r="K345" i="3" s="1"/>
  <c r="K329" i="3" a="1"/>
  <c r="K329" i="3" s="1"/>
  <c r="K313" i="3" a="1"/>
  <c r="K313" i="3" s="1"/>
  <c r="K260" i="3" a="1"/>
  <c r="K260" i="3" s="1"/>
  <c r="K66" i="4" s="1"/>
  <c r="K281" i="3" a="1"/>
  <c r="K281" i="3" s="1"/>
  <c r="J257" i="3"/>
  <c r="K259" i="3" a="1"/>
  <c r="K259" i="3" s="1"/>
  <c r="K65" i="4" s="1"/>
  <c r="K284" i="3" a="1"/>
  <c r="K284" i="3" s="1"/>
  <c r="K310" i="3" a="1"/>
  <c r="K310" i="3" s="1"/>
  <c r="K328" i="3" a="1"/>
  <c r="K328" i="3" s="1"/>
  <c r="K273" i="3" a="1"/>
  <c r="K273" i="3" s="1"/>
  <c r="K277" i="3" a="1"/>
  <c r="K277" i="3" s="1"/>
  <c r="K301" i="3" a="1"/>
  <c r="K301" i="3" s="1"/>
  <c r="K251" i="3" a="1"/>
  <c r="K251" i="3" s="1"/>
  <c r="K257" i="3" a="1"/>
  <c r="K257" i="3" s="1"/>
  <c r="K287" i="3" a="1"/>
  <c r="K287" i="3" s="1"/>
  <c r="K298" i="3" a="1"/>
  <c r="K298" i="3" s="1"/>
  <c r="K312" i="3" a="1"/>
  <c r="K312" i="3" s="1"/>
  <c r="K256" i="3" a="1"/>
  <c r="K256" i="3" s="1"/>
  <c r="K272" i="3" a="1"/>
  <c r="K272" i="3" s="1"/>
  <c r="K280" i="3" a="1"/>
  <c r="K280" i="3" s="1"/>
  <c r="K255" i="3" a="1"/>
  <c r="K255" i="3" s="1"/>
  <c r="K271" i="3" a="1"/>
  <c r="K271" i="3" s="1"/>
  <c r="K294" i="3" a="1"/>
  <c r="K294" i="3" s="1"/>
  <c r="K314" i="3" a="1"/>
  <c r="K314" i="3" s="1"/>
  <c r="K342" i="3" a="1"/>
  <c r="K342" i="3" s="1"/>
  <c r="K353" i="3" a="1"/>
  <c r="K353" i="3" s="1"/>
  <c r="K270" i="3" a="1"/>
  <c r="K270" i="3" s="1"/>
  <c r="K276" i="3" a="1"/>
  <c r="K276" i="3" s="1"/>
  <c r="K283" i="3" a="1"/>
  <c r="K283" i="3" s="1"/>
  <c r="K316" i="3" a="1"/>
  <c r="K316" i="3" s="1"/>
  <c r="K250" i="3" a="1"/>
  <c r="K250" i="3" s="1"/>
  <c r="K254" i="3" a="1"/>
  <c r="K254" i="3" s="1"/>
  <c r="K269" i="3" a="1"/>
  <c r="K269" i="3" s="1"/>
  <c r="K290" i="3" a="1"/>
  <c r="K290" i="3" s="1"/>
  <c r="K303" i="3" a="1"/>
  <c r="K303" i="3" s="1"/>
  <c r="K330" i="3" a="1"/>
  <c r="K330" i="3" s="1"/>
  <c r="K354" i="3" a="1"/>
  <c r="K354" i="3" s="1"/>
  <c r="K268" i="3" a="1"/>
  <c r="K268" i="3" s="1"/>
  <c r="K297" i="3" a="1"/>
  <c r="K297" i="3" s="1"/>
  <c r="K300" i="3" a="1"/>
  <c r="K300" i="3" s="1"/>
  <c r="K306" i="3" a="1"/>
  <c r="K306" i="3" s="1"/>
  <c r="K267" i="3" a="1"/>
  <c r="K267" i="3" s="1"/>
  <c r="K266" i="3" a="1"/>
  <c r="K266" i="3" s="1"/>
  <c r="K293" i="3" a="1"/>
  <c r="K293" i="3" s="1"/>
  <c r="K245" i="3" a="1"/>
  <c r="K245" i="3" s="1"/>
  <c r="K249" i="3" a="1"/>
  <c r="K249" i="3" s="1"/>
  <c r="K253" i="3" a="1"/>
  <c r="K253" i="3" s="1"/>
  <c r="K265" i="3" a="1"/>
  <c r="K265" i="3" s="1"/>
  <c r="K282" i="3" a="1"/>
  <c r="K282" i="3" s="1"/>
  <c r="K289" i="3" a="1"/>
  <c r="K289" i="3" s="1"/>
  <c r="K326" i="3" a="1"/>
  <c r="K326" i="3" s="1"/>
  <c r="K344" i="3" a="1"/>
  <c r="K344" i="3" s="1"/>
  <c r="G130" i="3"/>
  <c r="I226" i="3"/>
  <c r="I29" i="4" s="1"/>
  <c r="I221" i="3"/>
  <c r="I24" i="4" s="1"/>
  <c r="I237" i="3"/>
  <c r="I40" i="4" s="1"/>
  <c r="G132" i="3"/>
  <c r="I200" i="3"/>
  <c r="I216" i="3"/>
  <c r="I232" i="3"/>
  <c r="I35" i="4" s="1"/>
  <c r="I195" i="3"/>
  <c r="I211" i="3"/>
  <c r="I227" i="3"/>
  <c r="I30" i="4" s="1"/>
  <c r="I185" i="3"/>
  <c r="I190" i="3"/>
  <c r="I206" i="3"/>
  <c r="I222" i="3"/>
  <c r="I25" i="4" s="1"/>
  <c r="I238" i="3"/>
  <c r="I41" i="4" s="1"/>
  <c r="I201" i="3"/>
  <c r="I217" i="3"/>
  <c r="I20" i="4" s="1"/>
  <c r="I233" i="3"/>
  <c r="I36" i="4" s="1"/>
  <c r="I196" i="3"/>
  <c r="I212" i="3"/>
  <c r="I228" i="3"/>
  <c r="I186" i="3"/>
  <c r="I191" i="3"/>
  <c r="I207" i="3"/>
  <c r="I223" i="3"/>
  <c r="I26" i="4" s="1"/>
  <c r="I239" i="3"/>
  <c r="I42" i="4" s="1"/>
  <c r="I202" i="3"/>
  <c r="I218" i="3"/>
  <c r="I234" i="3"/>
  <c r="I37" i="4" s="1"/>
  <c r="I213" i="3"/>
  <c r="I229" i="3"/>
  <c r="I32" i="4" s="1"/>
  <c r="I192" i="3"/>
  <c r="I208" i="3"/>
  <c r="I224" i="3"/>
  <c r="I240" i="3"/>
  <c r="I187" i="3"/>
  <c r="I203" i="3"/>
  <c r="I219" i="3"/>
  <c r="I22" i="4" s="1"/>
  <c r="I235" i="3"/>
  <c r="I38" i="4" s="1"/>
  <c r="I198" i="3"/>
  <c r="I214" i="3"/>
  <c r="I230" i="3"/>
  <c r="I33" i="4" s="1"/>
  <c r="I193" i="3"/>
  <c r="I209" i="3"/>
  <c r="I225" i="3"/>
  <c r="I28" i="4" s="1"/>
  <c r="G159" i="3" l="1"/>
  <c r="K46" i="4"/>
  <c r="K51" i="4"/>
  <c r="K55" i="4"/>
  <c r="K50" i="4"/>
  <c r="K63" i="4"/>
  <c r="K45" i="4"/>
  <c r="J60" i="4"/>
  <c r="J59" i="4"/>
  <c r="K57" i="4"/>
  <c r="K58" i="4"/>
  <c r="K49" i="4"/>
  <c r="K61" i="4"/>
  <c r="K53" i="4"/>
  <c r="K54" i="4"/>
  <c r="K59" i="4"/>
  <c r="K48" i="4"/>
  <c r="K47" i="4"/>
  <c r="K64" i="4"/>
  <c r="G255" i="3" a="1"/>
  <c r="G255" i="3" s="1"/>
  <c r="H257" i="3" a="1"/>
  <c r="H257" i="3" s="1"/>
  <c r="K62" i="4"/>
  <c r="K52" i="4"/>
  <c r="K60" i="4"/>
  <c r="K56" i="4"/>
  <c r="H256" i="3" a="1"/>
  <c r="H256" i="3" s="1"/>
  <c r="H258" i="3" a="1"/>
  <c r="H258" i="3" s="1"/>
  <c r="J258" i="3"/>
  <c r="I258" i="3" a="1"/>
  <c r="I258" i="3" s="1"/>
  <c r="G160" i="3"/>
  <c r="J61" i="4" l="1"/>
  <c r="H255" i="3" a="1"/>
  <c r="H255" i="3" s="1"/>
  <c r="G243" i="3" a="1"/>
  <c r="G243" i="3" s="1"/>
  <c r="G249" i="3" a="1"/>
  <c r="G249" i="3" s="1"/>
  <c r="G250" i="3" a="1"/>
  <c r="G250" i="3" s="1"/>
  <c r="G253" i="3" a="1"/>
  <c r="G253" i="3" s="1"/>
  <c r="G244" i="3" a="1"/>
  <c r="G244" i="3" s="1"/>
  <c r="G252" i="3" a="1"/>
  <c r="G252" i="3" s="1"/>
  <c r="G247" i="3" a="1"/>
  <c r="G247" i="3" s="1"/>
  <c r="G242" i="3" a="1"/>
  <c r="G242" i="3" s="1"/>
  <c r="G251" i="3" a="1"/>
  <c r="G251" i="3" s="1"/>
  <c r="G248" i="3" a="1"/>
  <c r="G248" i="3" s="1"/>
  <c r="G245" i="3" a="1"/>
  <c r="G245" i="3" s="1"/>
  <c r="G246" i="3" a="1"/>
  <c r="G246" i="3" s="1"/>
  <c r="G254" i="3" a="1"/>
  <c r="G254" i="3" s="1"/>
  <c r="I250" i="3" a="1"/>
  <c r="I250" i="3" s="1"/>
  <c r="I251" i="3" a="1"/>
  <c r="I251" i="3" s="1"/>
  <c r="I246" i="3" a="1"/>
  <c r="I246" i="3" s="1"/>
  <c r="I253" i="3" a="1"/>
  <c r="I253" i="3" s="1"/>
  <c r="I254" i="3" a="1"/>
  <c r="I254" i="3" s="1"/>
  <c r="I245" i="3" a="1"/>
  <c r="I245" i="3" s="1"/>
  <c r="I255" i="3" a="1"/>
  <c r="I255" i="3" s="1"/>
  <c r="I244" i="3" a="1"/>
  <c r="I244" i="3" s="1"/>
  <c r="I249" i="3" a="1"/>
  <c r="I249" i="3" s="1"/>
  <c r="I242" i="3" a="1"/>
  <c r="I242" i="3" s="1"/>
  <c r="I243" i="3" a="1"/>
  <c r="I243" i="3" s="1"/>
  <c r="I47" i="4" s="1"/>
  <c r="I248" i="3" a="1"/>
  <c r="I248" i="3" s="1"/>
  <c r="I252" i="3" a="1"/>
  <c r="I252" i="3" s="1"/>
  <c r="I247" i="3" a="1"/>
  <c r="I247" i="3" s="1"/>
  <c r="H254" i="3" a="1"/>
  <c r="H254" i="3" s="1"/>
  <c r="H245" i="3" a="1"/>
  <c r="H245" i="3" s="1"/>
  <c r="H246" i="3" a="1"/>
  <c r="H246" i="3" s="1"/>
  <c r="H253" i="3" a="1"/>
  <c r="H253" i="3" s="1"/>
  <c r="H250" i="3" a="1"/>
  <c r="H250" i="3" s="1"/>
  <c r="H251" i="3" a="1"/>
  <c r="H251" i="3" s="1"/>
  <c r="H248" i="3" a="1"/>
  <c r="H248" i="3" s="1"/>
  <c r="H243" i="3" a="1"/>
  <c r="H243" i="3" s="1"/>
  <c r="H244" i="3" a="1"/>
  <c r="H244" i="3" s="1"/>
  <c r="H249" i="3" a="1"/>
  <c r="H249" i="3" s="1"/>
  <c r="H252" i="3" a="1"/>
  <c r="H252" i="3" s="1"/>
  <c r="H247" i="3" a="1"/>
  <c r="H247" i="3" s="1"/>
  <c r="H242" i="3" a="1"/>
  <c r="H242" i="3" s="1"/>
  <c r="I256" i="3" a="1"/>
  <c r="I256" i="3" s="1"/>
  <c r="I257" i="3" a="1"/>
  <c r="I257" i="3" s="1"/>
  <c r="G257" i="3" a="1"/>
  <c r="G257" i="3" s="1"/>
  <c r="G61" i="4" s="1"/>
  <c r="G258" i="3" a="1"/>
  <c r="G258" i="3" s="1"/>
  <c r="G256" i="3" a="1"/>
  <c r="G256" i="3" s="1"/>
  <c r="H259" i="3" a="1"/>
  <c r="H259" i="3" s="1"/>
  <c r="H62" i="4" s="1"/>
  <c r="I259" i="3" a="1"/>
  <c r="I259" i="3" s="1"/>
  <c r="J259" i="3"/>
  <c r="H47" i="4" l="1"/>
  <c r="G46" i="4"/>
  <c r="G45" i="4"/>
  <c r="G47" i="4"/>
  <c r="I46" i="4"/>
  <c r="I45" i="4"/>
  <c r="H46" i="4"/>
  <c r="H45" i="4"/>
  <c r="J62" i="4"/>
  <c r="I54" i="4"/>
  <c r="G51" i="4"/>
  <c r="G57" i="4"/>
  <c r="H58" i="4"/>
  <c r="I49" i="4"/>
  <c r="G48" i="4"/>
  <c r="L242" i="3"/>
  <c r="L45" i="4" s="1"/>
  <c r="I53" i="4"/>
  <c r="H53" i="4"/>
  <c r="H55" i="4"/>
  <c r="I48" i="4"/>
  <c r="G53" i="4"/>
  <c r="L247" i="3"/>
  <c r="H50" i="4"/>
  <c r="I55" i="4"/>
  <c r="G58" i="4"/>
  <c r="H48" i="4"/>
  <c r="H49" i="4"/>
  <c r="L243" i="3"/>
  <c r="I50" i="4"/>
  <c r="G50" i="4"/>
  <c r="H54" i="4"/>
  <c r="I61" i="4"/>
  <c r="G59" i="4"/>
  <c r="H57" i="4"/>
  <c r="L251" i="3"/>
  <c r="P251" i="3" s="1"/>
  <c r="I51" i="4"/>
  <c r="G56" i="4"/>
  <c r="I62" i="4"/>
  <c r="H56" i="4"/>
  <c r="I60" i="4"/>
  <c r="G55" i="4"/>
  <c r="L258" i="3"/>
  <c r="H59" i="4"/>
  <c r="I59" i="4"/>
  <c r="G49" i="4"/>
  <c r="G259" i="3" a="1"/>
  <c r="G259" i="3" s="1"/>
  <c r="L257" i="3"/>
  <c r="H52" i="4"/>
  <c r="I52" i="4"/>
  <c r="I58" i="4"/>
  <c r="H51" i="4"/>
  <c r="I57" i="4"/>
  <c r="H60" i="4"/>
  <c r="I56" i="4"/>
  <c r="H61" i="4"/>
  <c r="G60" i="4"/>
  <c r="L256" i="3"/>
  <c r="P256" i="3" s="1"/>
  <c r="G54" i="4"/>
  <c r="G52" i="4"/>
  <c r="J260" i="3"/>
  <c r="J63" i="4" s="1"/>
  <c r="H260" i="3" a="1"/>
  <c r="H260" i="3" s="1"/>
  <c r="H63" i="4" s="1"/>
  <c r="I260" i="3" a="1"/>
  <c r="I260" i="3" s="1"/>
  <c r="G62" i="4" l="1"/>
  <c r="I63" i="4"/>
  <c r="R242" i="3"/>
  <c r="L46" i="4"/>
  <c r="P243" i="3"/>
  <c r="P247" i="3"/>
  <c r="S247" i="3"/>
  <c r="T247" i="3"/>
  <c r="R247" i="3"/>
  <c r="Q247" i="3"/>
  <c r="S258" i="3"/>
  <c r="M258" i="3"/>
  <c r="T258" i="3"/>
  <c r="Q258" i="3"/>
  <c r="R258" i="3"/>
  <c r="P258" i="3"/>
  <c r="Q257" i="3"/>
  <c r="T257" i="3"/>
  <c r="M257" i="3"/>
  <c r="S257" i="3"/>
  <c r="P257" i="3"/>
  <c r="R257" i="3"/>
  <c r="L254" i="3"/>
  <c r="L250" i="3"/>
  <c r="M251" i="3" s="1"/>
  <c r="T256" i="3"/>
  <c r="S256" i="3"/>
  <c r="Q256" i="3"/>
  <c r="L244" i="3"/>
  <c r="L47" i="4" s="1"/>
  <c r="L259" i="3"/>
  <c r="P259" i="3" s="1"/>
  <c r="M242" i="3"/>
  <c r="L245" i="3"/>
  <c r="T242" i="3"/>
  <c r="L255" i="3"/>
  <c r="M256" i="3" s="1"/>
  <c r="S243" i="3"/>
  <c r="R243" i="3"/>
  <c r="T243" i="3"/>
  <c r="T251" i="3"/>
  <c r="R251" i="3"/>
  <c r="S251" i="3"/>
  <c r="Q251" i="3"/>
  <c r="Q242" i="3"/>
  <c r="R256" i="3"/>
  <c r="M243" i="3"/>
  <c r="S242" i="3"/>
  <c r="P242" i="3"/>
  <c r="Q243" i="3"/>
  <c r="G260" i="3" a="1"/>
  <c r="G260" i="3" s="1"/>
  <c r="G63" i="4" s="1"/>
  <c r="L246" i="3"/>
  <c r="L249" i="3"/>
  <c r="L253" i="3"/>
  <c r="L57" i="4" s="1"/>
  <c r="L248" i="3"/>
  <c r="L252" i="3"/>
  <c r="H261" i="3" a="1"/>
  <c r="H261" i="3" s="1"/>
  <c r="H64" i="4" s="1"/>
  <c r="J261" i="3"/>
  <c r="J64" i="4" s="1"/>
  <c r="I261" i="3" a="1"/>
  <c r="I261" i="3" s="1"/>
  <c r="L53" i="4" l="1"/>
  <c r="L49" i="4"/>
  <c r="L48" i="4"/>
  <c r="L62" i="4"/>
  <c r="I64" i="4"/>
  <c r="U243" i="3"/>
  <c r="U247" i="3"/>
  <c r="U256" i="3"/>
  <c r="U251" i="3"/>
  <c r="U258" i="3"/>
  <c r="U242" i="3"/>
  <c r="L55" i="4"/>
  <c r="S249" i="3"/>
  <c r="Q249" i="3"/>
  <c r="P249" i="3"/>
  <c r="T249" i="3"/>
  <c r="M249" i="3"/>
  <c r="R249" i="3"/>
  <c r="Q246" i="3"/>
  <c r="T246" i="3"/>
  <c r="L52" i="4"/>
  <c r="S246" i="3"/>
  <c r="R246" i="3"/>
  <c r="P246" i="3"/>
  <c r="M246" i="3"/>
  <c r="M247" i="3"/>
  <c r="T259" i="3"/>
  <c r="S259" i="3"/>
  <c r="Q259" i="3"/>
  <c r="M259" i="3"/>
  <c r="R259" i="3"/>
  <c r="L260" i="3"/>
  <c r="L63" i="4" s="1"/>
  <c r="P244" i="3"/>
  <c r="S244" i="3"/>
  <c r="R244" i="3"/>
  <c r="L50" i="4"/>
  <c r="T244" i="3"/>
  <c r="M244" i="3"/>
  <c r="Q244" i="3"/>
  <c r="G261" i="3" a="1"/>
  <c r="G261" i="3" s="1"/>
  <c r="G64" i="4" s="1"/>
  <c r="L58" i="4"/>
  <c r="T252" i="3"/>
  <c r="M252" i="3"/>
  <c r="P252" i="3"/>
  <c r="Q252" i="3"/>
  <c r="S252" i="3"/>
  <c r="R252" i="3"/>
  <c r="S250" i="3"/>
  <c r="R250" i="3"/>
  <c r="Q250" i="3"/>
  <c r="T250" i="3"/>
  <c r="P250" i="3"/>
  <c r="L56" i="4"/>
  <c r="M250" i="3"/>
  <c r="L54" i="4"/>
  <c r="S248" i="3"/>
  <c r="T248" i="3"/>
  <c r="Q248" i="3"/>
  <c r="P248" i="3"/>
  <c r="R248" i="3"/>
  <c r="M248" i="3"/>
  <c r="L61" i="4"/>
  <c r="M255" i="3"/>
  <c r="S255" i="3"/>
  <c r="R255" i="3"/>
  <c r="P255" i="3"/>
  <c r="Q255" i="3"/>
  <c r="T255" i="3"/>
  <c r="L60" i="4"/>
  <c r="P254" i="3"/>
  <c r="S254" i="3"/>
  <c r="T254" i="3"/>
  <c r="Q254" i="3"/>
  <c r="R254" i="3"/>
  <c r="M254" i="3"/>
  <c r="R253" i="3"/>
  <c r="P253" i="3"/>
  <c r="S253" i="3"/>
  <c r="L59" i="4"/>
  <c r="M253" i="3"/>
  <c r="T253" i="3"/>
  <c r="Q253" i="3"/>
  <c r="S245" i="3"/>
  <c r="R245" i="3"/>
  <c r="T245" i="3"/>
  <c r="L51" i="4"/>
  <c r="M245" i="3"/>
  <c r="P245" i="3"/>
  <c r="Q245" i="3"/>
  <c r="U257" i="3"/>
  <c r="I262" i="3" a="1"/>
  <c r="I262" i="3" s="1"/>
  <c r="H262" i="3" a="1"/>
  <c r="H262" i="3" s="1"/>
  <c r="J262" i="3"/>
  <c r="J65" i="4" l="1"/>
  <c r="H65" i="4"/>
  <c r="I65" i="4"/>
  <c r="P260" i="3"/>
  <c r="U246" i="3"/>
  <c r="U259" i="3"/>
  <c r="U252" i="3"/>
  <c r="U244" i="3"/>
  <c r="U248" i="3"/>
  <c r="U245" i="3"/>
  <c r="M260" i="3"/>
  <c r="S260" i="3"/>
  <c r="T260" i="3"/>
  <c r="R260" i="3"/>
  <c r="Q260" i="3"/>
  <c r="U254" i="3"/>
  <c r="L261" i="3"/>
  <c r="L64" i="4" s="1"/>
  <c r="U249" i="3"/>
  <c r="G262" i="3" a="1"/>
  <c r="G262" i="3" s="1"/>
  <c r="G65" i="4" s="1"/>
  <c r="U253" i="3"/>
  <c r="U250" i="3"/>
  <c r="U255" i="3"/>
  <c r="J263" i="3"/>
  <c r="J66" i="4" s="1"/>
  <c r="I263" i="3" a="1"/>
  <c r="I263" i="3" s="1"/>
  <c r="I66" i="4" s="1"/>
  <c r="H263" i="3" a="1"/>
  <c r="H263" i="3" s="1"/>
  <c r="H66" i="4" s="1"/>
  <c r="U260" i="3" l="1"/>
  <c r="G263" i="3" a="1"/>
  <c r="G263" i="3" s="1"/>
  <c r="G66" i="4" s="1"/>
  <c r="L262" i="3"/>
  <c r="M261" i="3"/>
  <c r="T261" i="3"/>
  <c r="S261" i="3"/>
  <c r="R261" i="3"/>
  <c r="Q261" i="3"/>
  <c r="P261" i="3"/>
  <c r="J264" i="3"/>
  <c r="I264" i="3" a="1"/>
  <c r="I264" i="3" s="1"/>
  <c r="H264" i="3" a="1"/>
  <c r="H264" i="3" s="1"/>
  <c r="L65" i="4" l="1"/>
  <c r="U261" i="3"/>
  <c r="M262" i="3"/>
  <c r="T262" i="3"/>
  <c r="R262" i="3"/>
  <c r="Q262" i="3"/>
  <c r="S262" i="3"/>
  <c r="L263" i="3"/>
  <c r="L66" i="4" s="1"/>
  <c r="G264" i="3" a="1"/>
  <c r="G264" i="3" s="1"/>
  <c r="P262" i="3"/>
  <c r="J265" i="3"/>
  <c r="I265" i="3" a="1"/>
  <c r="I265" i="3" s="1"/>
  <c r="H265" i="3" a="1"/>
  <c r="H265" i="3" s="1"/>
  <c r="U262" i="3" l="1"/>
  <c r="M263" i="3"/>
  <c r="T263" i="3"/>
  <c r="R263" i="3"/>
  <c r="S263" i="3"/>
  <c r="Q263" i="3"/>
  <c r="P263" i="3"/>
  <c r="L264" i="3"/>
  <c r="G265" i="3" a="1"/>
  <c r="G265" i="3" s="1"/>
  <c r="J266" i="3"/>
  <c r="I266" i="3" a="1"/>
  <c r="I266" i="3" s="1"/>
  <c r="H266" i="3" a="1"/>
  <c r="H266" i="3" s="1"/>
  <c r="U263" i="3" l="1"/>
  <c r="M264" i="3"/>
  <c r="T264" i="3"/>
  <c r="Q264" i="3"/>
  <c r="R264" i="3"/>
  <c r="S264" i="3"/>
  <c r="P264" i="3"/>
  <c r="U264" i="3" s="1"/>
  <c r="G266" i="3" a="1"/>
  <c r="G266" i="3" s="1"/>
  <c r="L265" i="3"/>
  <c r="P265" i="3" s="1"/>
  <c r="U265" i="3" s="1"/>
  <c r="J267" i="3"/>
  <c r="I267" i="3" a="1"/>
  <c r="I267" i="3" s="1"/>
  <c r="H267" i="3" a="1"/>
  <c r="H267" i="3" s="1"/>
  <c r="L266" i="3" l="1"/>
  <c r="G267" i="3" a="1"/>
  <c r="G267" i="3" s="1"/>
  <c r="M265" i="3"/>
  <c r="T265" i="3"/>
  <c r="S265" i="3"/>
  <c r="R265" i="3"/>
  <c r="Q265" i="3"/>
  <c r="J268" i="3"/>
  <c r="I268" i="3" a="1"/>
  <c r="I268" i="3" s="1"/>
  <c r="H268" i="3" a="1"/>
  <c r="H268" i="3" s="1"/>
  <c r="M266" i="3" l="1"/>
  <c r="T266" i="3"/>
  <c r="S266" i="3"/>
  <c r="Q266" i="3"/>
  <c r="R266" i="3"/>
  <c r="P266" i="3"/>
  <c r="U266" i="3" s="1"/>
  <c r="G268" i="3" a="1"/>
  <c r="G268" i="3" s="1"/>
  <c r="L267" i="3"/>
  <c r="J269" i="3"/>
  <c r="I269" i="3" a="1"/>
  <c r="I269" i="3" s="1"/>
  <c r="H269" i="3" a="1"/>
  <c r="H269" i="3" s="1"/>
  <c r="L268" i="3" l="1"/>
  <c r="G269" i="3" a="1"/>
  <c r="G269" i="3" s="1"/>
  <c r="M267" i="3"/>
  <c r="T267" i="3"/>
  <c r="Q267" i="3"/>
  <c r="R267" i="3"/>
  <c r="S267" i="3"/>
  <c r="P267" i="3"/>
  <c r="U267" i="3" s="1"/>
  <c r="J270" i="3"/>
  <c r="I270" i="3" a="1"/>
  <c r="I270" i="3" s="1"/>
  <c r="H270" i="3" a="1"/>
  <c r="H270" i="3" s="1"/>
  <c r="M268" i="3" l="1"/>
  <c r="T268" i="3"/>
  <c r="Q268" i="3"/>
  <c r="R268" i="3"/>
  <c r="S268" i="3"/>
  <c r="P268" i="3"/>
  <c r="U268" i="3" s="1"/>
  <c r="L269" i="3"/>
  <c r="G270" i="3" a="1"/>
  <c r="G270" i="3" s="1"/>
  <c r="J271" i="3"/>
  <c r="I271" i="3" a="1"/>
  <c r="I271" i="3" s="1"/>
  <c r="H271" i="3" a="1"/>
  <c r="H271" i="3" s="1"/>
  <c r="M269" i="3" l="1"/>
  <c r="T269" i="3"/>
  <c r="R269" i="3"/>
  <c r="Q269" i="3"/>
  <c r="S269" i="3"/>
  <c r="P269" i="3"/>
  <c r="U269" i="3" s="1"/>
  <c r="G271" i="3" a="1"/>
  <c r="G271" i="3" s="1"/>
  <c r="L270" i="3"/>
  <c r="J272" i="3"/>
  <c r="I272" i="3" a="1"/>
  <c r="I272" i="3" s="1"/>
  <c r="H272" i="3" a="1"/>
  <c r="H272" i="3" s="1"/>
  <c r="M270" i="3" l="1"/>
  <c r="T270" i="3"/>
  <c r="Q270" i="3"/>
  <c r="S270" i="3"/>
  <c r="R270" i="3"/>
  <c r="P270" i="3"/>
  <c r="U270" i="3" s="1"/>
  <c r="L271" i="3"/>
  <c r="G272" i="3" a="1"/>
  <c r="G272" i="3" s="1"/>
  <c r="J273" i="3"/>
  <c r="I273" i="3" a="1"/>
  <c r="I273" i="3" s="1"/>
  <c r="H273" i="3" a="1"/>
  <c r="H273" i="3" s="1"/>
  <c r="M271" i="3" l="1"/>
  <c r="T271" i="3"/>
  <c r="S271" i="3"/>
  <c r="Q271" i="3"/>
  <c r="R271" i="3"/>
  <c r="P271" i="3"/>
  <c r="U271" i="3" s="1"/>
  <c r="L272" i="3"/>
  <c r="G273" i="3" a="1"/>
  <c r="G273" i="3" s="1"/>
  <c r="J274" i="3"/>
  <c r="I274" i="3" a="1"/>
  <c r="I274" i="3" s="1"/>
  <c r="H274" i="3" a="1"/>
  <c r="H274" i="3" s="1"/>
  <c r="L273" i="3" l="1"/>
  <c r="M272" i="3"/>
  <c r="T272" i="3"/>
  <c r="R272" i="3"/>
  <c r="S272" i="3"/>
  <c r="Q272" i="3"/>
  <c r="P272" i="3"/>
  <c r="U272" i="3" s="1"/>
  <c r="G274" i="3" a="1"/>
  <c r="G274" i="3" s="1"/>
  <c r="H275" i="3" a="1"/>
  <c r="H275" i="3" s="1"/>
  <c r="J275" i="3"/>
  <c r="I275" i="3" a="1"/>
  <c r="I275" i="3" s="1"/>
  <c r="M273" i="3" l="1"/>
  <c r="T273" i="3"/>
  <c r="Q273" i="3"/>
  <c r="R273" i="3"/>
  <c r="S273" i="3"/>
  <c r="P273" i="3"/>
  <c r="U273" i="3" s="1"/>
  <c r="L274" i="3"/>
  <c r="G275" i="3" a="1"/>
  <c r="G275" i="3" s="1"/>
  <c r="I276" i="3" a="1"/>
  <c r="I276" i="3" s="1"/>
  <c r="J276" i="3"/>
  <c r="H276" i="3" a="1"/>
  <c r="H276" i="3" s="1"/>
  <c r="M274" i="3" l="1"/>
  <c r="T274" i="3"/>
  <c r="Q274" i="3"/>
  <c r="S274" i="3"/>
  <c r="R274" i="3"/>
  <c r="P274" i="3"/>
  <c r="U274" i="3" s="1"/>
  <c r="L275" i="3"/>
  <c r="G276" i="3" a="1"/>
  <c r="G276" i="3" s="1"/>
  <c r="J277" i="3"/>
  <c r="I277" i="3" a="1"/>
  <c r="I277" i="3" s="1"/>
  <c r="H277" i="3" a="1"/>
  <c r="H277" i="3" s="1"/>
  <c r="M275" i="3" l="1"/>
  <c r="T275" i="3"/>
  <c r="Q275" i="3"/>
  <c r="R275" i="3"/>
  <c r="S275" i="3"/>
  <c r="P275" i="3"/>
  <c r="U275" i="3" s="1"/>
  <c r="G277" i="3" a="1"/>
  <c r="G277" i="3" s="1"/>
  <c r="L276" i="3"/>
  <c r="I278" i="3" a="1"/>
  <c r="I278" i="3" s="1"/>
  <c r="H278" i="3" a="1"/>
  <c r="H278" i="3" s="1"/>
  <c r="J278" i="3"/>
  <c r="M276" i="3" l="1"/>
  <c r="T276" i="3"/>
  <c r="Q276" i="3"/>
  <c r="S276" i="3"/>
  <c r="R276" i="3"/>
  <c r="P276" i="3"/>
  <c r="U276" i="3" s="1"/>
  <c r="G278" i="3" a="1"/>
  <c r="G278" i="3" s="1"/>
  <c r="L277" i="3"/>
  <c r="P277" i="3" s="1"/>
  <c r="U277" i="3" s="1"/>
  <c r="J279" i="3"/>
  <c r="I279" i="3" a="1"/>
  <c r="I279" i="3" s="1"/>
  <c r="H279" i="3" a="1"/>
  <c r="H279" i="3" s="1"/>
  <c r="L278" i="3" l="1"/>
  <c r="M277" i="3"/>
  <c r="T277" i="3"/>
  <c r="Q277" i="3"/>
  <c r="R277" i="3"/>
  <c r="S277" i="3"/>
  <c r="G279" i="3" a="1"/>
  <c r="G279" i="3" s="1"/>
  <c r="J280" i="3"/>
  <c r="I280" i="3" a="1"/>
  <c r="I280" i="3" s="1"/>
  <c r="H280" i="3" a="1"/>
  <c r="H280" i="3" s="1"/>
  <c r="L279" i="3" l="1"/>
  <c r="M278" i="3"/>
  <c r="T278" i="3"/>
  <c r="Q278" i="3"/>
  <c r="R278" i="3"/>
  <c r="S278" i="3"/>
  <c r="G280" i="3" a="1"/>
  <c r="G280" i="3" s="1"/>
  <c r="P278" i="3"/>
  <c r="U278" i="3" s="1"/>
  <c r="I281" i="3" a="1"/>
  <c r="I281" i="3" s="1"/>
  <c r="J281" i="3"/>
  <c r="H281" i="3" a="1"/>
  <c r="H281" i="3" s="1"/>
  <c r="L280" i="3" l="1"/>
  <c r="M279" i="3"/>
  <c r="T279" i="3"/>
  <c r="R279" i="3"/>
  <c r="S279" i="3"/>
  <c r="Q279" i="3"/>
  <c r="G281" i="3" a="1"/>
  <c r="G281" i="3" s="1"/>
  <c r="P279" i="3"/>
  <c r="U279" i="3" s="1"/>
  <c r="H282" i="3" a="1"/>
  <c r="H282" i="3" s="1"/>
  <c r="J282" i="3"/>
  <c r="I282" i="3" a="1"/>
  <c r="I282" i="3" s="1"/>
  <c r="M280" i="3" l="1"/>
  <c r="T280" i="3"/>
  <c r="Q280" i="3"/>
  <c r="S280" i="3"/>
  <c r="R280" i="3"/>
  <c r="P280" i="3"/>
  <c r="U280" i="3" s="1"/>
  <c r="G282" i="3" a="1"/>
  <c r="G282" i="3" s="1"/>
  <c r="L281" i="3"/>
  <c r="I283" i="3" a="1"/>
  <c r="I283" i="3" s="1"/>
  <c r="J283" i="3"/>
  <c r="H283" i="3" a="1"/>
  <c r="H283" i="3" s="1"/>
  <c r="M281" i="3" l="1"/>
  <c r="T281" i="3"/>
  <c r="Q281" i="3"/>
  <c r="S281" i="3"/>
  <c r="R281" i="3"/>
  <c r="L282" i="3"/>
  <c r="P281" i="3"/>
  <c r="U281" i="3" s="1"/>
  <c r="G283" i="3" a="1"/>
  <c r="G283" i="3" s="1"/>
  <c r="J284" i="3"/>
  <c r="H284" i="3" a="1"/>
  <c r="H284" i="3" s="1"/>
  <c r="I284" i="3" a="1"/>
  <c r="I284" i="3" s="1"/>
  <c r="M282" i="3" l="1"/>
  <c r="T282" i="3"/>
  <c r="R282" i="3"/>
  <c r="Q282" i="3"/>
  <c r="S282" i="3"/>
  <c r="P282" i="3"/>
  <c r="U282" i="3" s="1"/>
  <c r="L283" i="3"/>
  <c r="G284" i="3" a="1"/>
  <c r="G284" i="3" s="1"/>
  <c r="I285" i="3" a="1"/>
  <c r="I285" i="3" s="1"/>
  <c r="J285" i="3"/>
  <c r="H285" i="3" a="1"/>
  <c r="H285" i="3" s="1"/>
  <c r="M283" i="3" l="1"/>
  <c r="T283" i="3"/>
  <c r="Q283" i="3"/>
  <c r="S283" i="3"/>
  <c r="R283" i="3"/>
  <c r="P283" i="3"/>
  <c r="U283" i="3" s="1"/>
  <c r="G285" i="3" a="1"/>
  <c r="G285" i="3" s="1"/>
  <c r="L284" i="3"/>
  <c r="P284" i="3" s="1"/>
  <c r="U284" i="3" s="1"/>
  <c r="J286" i="3"/>
  <c r="I286" i="3" a="1"/>
  <c r="I286" i="3" s="1"/>
  <c r="H286" i="3" a="1"/>
  <c r="H286" i="3" s="1"/>
  <c r="L285" i="3" l="1"/>
  <c r="G286" i="3" a="1"/>
  <c r="G286" i="3" s="1"/>
  <c r="M284" i="3"/>
  <c r="T284" i="3"/>
  <c r="S284" i="3"/>
  <c r="Q284" i="3"/>
  <c r="R284" i="3"/>
  <c r="H287" i="3" a="1"/>
  <c r="H287" i="3" s="1"/>
  <c r="J287" i="3"/>
  <c r="I287" i="3" a="1"/>
  <c r="I287" i="3" s="1"/>
  <c r="M285" i="3" l="1"/>
  <c r="T285" i="3"/>
  <c r="R285" i="3"/>
  <c r="Q285" i="3"/>
  <c r="S285" i="3"/>
  <c r="L286" i="3"/>
  <c r="G287" i="3" a="1"/>
  <c r="G287" i="3" s="1"/>
  <c r="P285" i="3"/>
  <c r="U285" i="3" s="1"/>
  <c r="I288" i="3" a="1"/>
  <c r="I288" i="3" s="1"/>
  <c r="H288" i="3" a="1"/>
  <c r="H288" i="3" s="1"/>
  <c r="J288" i="3"/>
  <c r="M286" i="3" l="1"/>
  <c r="T286" i="3"/>
  <c r="Q286" i="3"/>
  <c r="R286" i="3"/>
  <c r="S286" i="3"/>
  <c r="P286" i="3"/>
  <c r="U286" i="3" s="1"/>
  <c r="G288" i="3" a="1"/>
  <c r="G288" i="3" s="1"/>
  <c r="L287" i="3"/>
  <c r="J289" i="3"/>
  <c r="I289" i="3" a="1"/>
  <c r="I289" i="3" s="1"/>
  <c r="H289" i="3" a="1"/>
  <c r="H289" i="3" s="1"/>
  <c r="M287" i="3" l="1"/>
  <c r="T287" i="3"/>
  <c r="Q287" i="3"/>
  <c r="S287" i="3"/>
  <c r="R287" i="3"/>
  <c r="G289" i="3" a="1"/>
  <c r="G289" i="3" s="1"/>
  <c r="L288" i="3"/>
  <c r="P287" i="3"/>
  <c r="U287" i="3" s="1"/>
  <c r="J290" i="3"/>
  <c r="I290" i="3" a="1"/>
  <c r="I290" i="3" s="1"/>
  <c r="H290" i="3" a="1"/>
  <c r="H290" i="3" s="1"/>
  <c r="M288" i="3" l="1"/>
  <c r="T288" i="3"/>
  <c r="Q288" i="3"/>
  <c r="R288" i="3"/>
  <c r="S288" i="3"/>
  <c r="L289" i="3"/>
  <c r="P288" i="3"/>
  <c r="U288" i="3" s="1"/>
  <c r="G290" i="3" a="1"/>
  <c r="G290" i="3" s="1"/>
  <c r="H291" i="3" a="1"/>
  <c r="H291" i="3" s="1"/>
  <c r="J291" i="3"/>
  <c r="I291" i="3" a="1"/>
  <c r="I291" i="3" s="1"/>
  <c r="L290" i="3" l="1"/>
  <c r="P290" i="3" s="1"/>
  <c r="U290" i="3" s="1"/>
  <c r="M289" i="3"/>
  <c r="T289" i="3"/>
  <c r="S289" i="3"/>
  <c r="Q289" i="3"/>
  <c r="R289" i="3"/>
  <c r="P289" i="3"/>
  <c r="U289" i="3" s="1"/>
  <c r="G291" i="3" a="1"/>
  <c r="G291" i="3" s="1"/>
  <c r="I292" i="3" a="1"/>
  <c r="I292" i="3" s="1"/>
  <c r="H292" i="3" a="1"/>
  <c r="H292" i="3" s="1"/>
  <c r="J292" i="3"/>
  <c r="L291" i="3" l="1"/>
  <c r="G292" i="3" a="1"/>
  <c r="G292" i="3" s="1"/>
  <c r="M290" i="3"/>
  <c r="T290" i="3"/>
  <c r="R290" i="3"/>
  <c r="S290" i="3"/>
  <c r="Q290" i="3"/>
  <c r="J293" i="3"/>
  <c r="I293" i="3" a="1"/>
  <c r="I293" i="3" s="1"/>
  <c r="H293" i="3" a="1"/>
  <c r="H293" i="3" s="1"/>
  <c r="M291" i="3" l="1"/>
  <c r="T291" i="3"/>
  <c r="S291" i="3"/>
  <c r="Q291" i="3"/>
  <c r="R291" i="3"/>
  <c r="G293" i="3" a="1"/>
  <c r="G293" i="3" s="1"/>
  <c r="P291" i="3"/>
  <c r="U291" i="3" s="1"/>
  <c r="L292" i="3"/>
  <c r="J294" i="3"/>
  <c r="I294" i="3" a="1"/>
  <c r="I294" i="3" s="1"/>
  <c r="H294" i="3" a="1"/>
  <c r="H294" i="3" s="1"/>
  <c r="M292" i="3" l="1"/>
  <c r="T292" i="3"/>
  <c r="S292" i="3"/>
  <c r="Q292" i="3"/>
  <c r="R292" i="3"/>
  <c r="G294" i="3" a="1"/>
  <c r="G294" i="3" s="1"/>
  <c r="L293" i="3"/>
  <c r="P292" i="3"/>
  <c r="U292" i="3" s="1"/>
  <c r="I295" i="3" a="1"/>
  <c r="I295" i="3" s="1"/>
  <c r="H295" i="3" a="1"/>
  <c r="H295" i="3" s="1"/>
  <c r="J295" i="3"/>
  <c r="M293" i="3" l="1"/>
  <c r="T293" i="3"/>
  <c r="S293" i="3"/>
  <c r="Q293" i="3"/>
  <c r="R293" i="3"/>
  <c r="P293" i="3"/>
  <c r="U293" i="3" s="1"/>
  <c r="L294" i="3"/>
  <c r="G295" i="3" a="1"/>
  <c r="G295" i="3" s="1"/>
  <c r="J296" i="3"/>
  <c r="I296" i="3" a="1"/>
  <c r="I296" i="3" s="1"/>
  <c r="H296" i="3" a="1"/>
  <c r="H296" i="3" s="1"/>
  <c r="M294" i="3" l="1"/>
  <c r="T294" i="3"/>
  <c r="R294" i="3"/>
  <c r="S294" i="3"/>
  <c r="Q294" i="3"/>
  <c r="P294" i="3"/>
  <c r="U294" i="3" s="1"/>
  <c r="L295" i="3"/>
  <c r="G296" i="3" a="1"/>
  <c r="G296" i="3" s="1"/>
  <c r="J297" i="3"/>
  <c r="I297" i="3" a="1"/>
  <c r="I297" i="3" s="1"/>
  <c r="H297" i="3" a="1"/>
  <c r="H297" i="3" s="1"/>
  <c r="M295" i="3" l="1"/>
  <c r="T295" i="3"/>
  <c r="S295" i="3"/>
  <c r="R295" i="3"/>
  <c r="Q295" i="3"/>
  <c r="P295" i="3"/>
  <c r="U295" i="3" s="1"/>
  <c r="L296" i="3"/>
  <c r="G297" i="3" a="1"/>
  <c r="G297" i="3" s="1"/>
  <c r="H298" i="3" a="1"/>
  <c r="H298" i="3" s="1"/>
  <c r="J298" i="3"/>
  <c r="I298" i="3" a="1"/>
  <c r="I298" i="3" s="1"/>
  <c r="M296" i="3" l="1"/>
  <c r="T296" i="3"/>
  <c r="S296" i="3"/>
  <c r="Q296" i="3"/>
  <c r="R296" i="3"/>
  <c r="P296" i="3"/>
  <c r="U296" i="3" s="1"/>
  <c r="G298" i="3" a="1"/>
  <c r="G298" i="3" s="1"/>
  <c r="L297" i="3"/>
  <c r="P297" i="3" s="1"/>
  <c r="U297" i="3" s="1"/>
  <c r="I299" i="3" a="1"/>
  <c r="I299" i="3" s="1"/>
  <c r="H299" i="3" a="1"/>
  <c r="H299" i="3" s="1"/>
  <c r="J299" i="3"/>
  <c r="M297" i="3" l="1"/>
  <c r="T297" i="3"/>
  <c r="R297" i="3"/>
  <c r="Q297" i="3"/>
  <c r="S297" i="3"/>
  <c r="L298" i="3"/>
  <c r="G299" i="3" a="1"/>
  <c r="G299" i="3" s="1"/>
  <c r="J300" i="3"/>
  <c r="H300" i="3" a="1"/>
  <c r="H300" i="3" s="1"/>
  <c r="I300" i="3" a="1"/>
  <c r="I300" i="3" s="1"/>
  <c r="M298" i="3" l="1"/>
  <c r="T298" i="3"/>
  <c r="Q298" i="3"/>
  <c r="S298" i="3"/>
  <c r="R298" i="3"/>
  <c r="P298" i="3"/>
  <c r="U298" i="3" s="1"/>
  <c r="G300" i="3" a="1"/>
  <c r="G300" i="3" s="1"/>
  <c r="L299" i="3"/>
  <c r="I301" i="3" a="1"/>
  <c r="I301" i="3" s="1"/>
  <c r="J301" i="3"/>
  <c r="H301" i="3" a="1"/>
  <c r="H301" i="3" s="1"/>
  <c r="M299" i="3" l="1"/>
  <c r="T299" i="3"/>
  <c r="R299" i="3"/>
  <c r="S299" i="3"/>
  <c r="Q299" i="3"/>
  <c r="L300" i="3"/>
  <c r="P299" i="3"/>
  <c r="U299" i="3" s="1"/>
  <c r="G301" i="3" a="1"/>
  <c r="G301" i="3" s="1"/>
  <c r="J302" i="3"/>
  <c r="I302" i="3" a="1"/>
  <c r="I302" i="3" s="1"/>
  <c r="H302" i="3" a="1"/>
  <c r="H302" i="3" s="1"/>
  <c r="M300" i="3" l="1"/>
  <c r="T300" i="3"/>
  <c r="R300" i="3"/>
  <c r="Q300" i="3"/>
  <c r="S300" i="3"/>
  <c r="P300" i="3"/>
  <c r="U300" i="3" s="1"/>
  <c r="G302" i="3" a="1"/>
  <c r="G302" i="3" s="1"/>
  <c r="L301" i="3"/>
  <c r="H303" i="3" a="1"/>
  <c r="H303" i="3" s="1"/>
  <c r="J303" i="3"/>
  <c r="I303" i="3" a="1"/>
  <c r="I303" i="3" s="1"/>
  <c r="L302" i="3" l="1"/>
  <c r="M301" i="3"/>
  <c r="T301" i="3"/>
  <c r="Q301" i="3"/>
  <c r="R301" i="3"/>
  <c r="S301" i="3"/>
  <c r="P301" i="3"/>
  <c r="U301" i="3" s="1"/>
  <c r="G303" i="3" a="1"/>
  <c r="G303" i="3" s="1"/>
  <c r="I304" i="3" a="1"/>
  <c r="I304" i="3" s="1"/>
  <c r="J304" i="3"/>
  <c r="H304" i="3" a="1"/>
  <c r="H304" i="3" s="1"/>
  <c r="M302" i="3" l="1"/>
  <c r="T302" i="3"/>
  <c r="S302" i="3"/>
  <c r="R302" i="3"/>
  <c r="Q302" i="3"/>
  <c r="P302" i="3"/>
  <c r="U302" i="3" s="1"/>
  <c r="L303" i="3"/>
  <c r="G304" i="3" a="1"/>
  <c r="G304" i="3" s="1"/>
  <c r="J305" i="3"/>
  <c r="H305" i="3" a="1"/>
  <c r="H305" i="3" s="1"/>
  <c r="I305" i="3" a="1"/>
  <c r="I305" i="3" s="1"/>
  <c r="M303" i="3" l="1"/>
  <c r="T303" i="3"/>
  <c r="S303" i="3"/>
  <c r="Q303" i="3"/>
  <c r="R303" i="3"/>
  <c r="P303" i="3"/>
  <c r="U303" i="3" s="1"/>
  <c r="L304" i="3"/>
  <c r="G305" i="3" a="1"/>
  <c r="G305" i="3" s="1"/>
  <c r="I306" i="3" a="1"/>
  <c r="I306" i="3" s="1"/>
  <c r="J306" i="3"/>
  <c r="H306" i="3" a="1"/>
  <c r="H306" i="3" s="1"/>
  <c r="M304" i="3" l="1"/>
  <c r="T304" i="3"/>
  <c r="Q304" i="3"/>
  <c r="S304" i="3"/>
  <c r="R304" i="3"/>
  <c r="L305" i="3"/>
  <c r="P304" i="3"/>
  <c r="U304" i="3" s="1"/>
  <c r="G306" i="3" a="1"/>
  <c r="G306" i="3" s="1"/>
  <c r="J307" i="3"/>
  <c r="H307" i="3" a="1"/>
  <c r="H307" i="3" s="1"/>
  <c r="I307" i="3" a="1"/>
  <c r="I307" i="3" s="1"/>
  <c r="M305" i="3" l="1"/>
  <c r="T305" i="3"/>
  <c r="S305" i="3"/>
  <c r="R305" i="3"/>
  <c r="Q305" i="3"/>
  <c r="P305" i="3"/>
  <c r="U305" i="3" s="1"/>
  <c r="G307" i="3" a="1"/>
  <c r="G307" i="3" s="1"/>
  <c r="L306" i="3"/>
  <c r="P306" i="3" s="1"/>
  <c r="U306" i="3" s="1"/>
  <c r="I308" i="3" a="1"/>
  <c r="I308" i="3" s="1"/>
  <c r="H308" i="3" a="1"/>
  <c r="H308" i="3" s="1"/>
  <c r="J308" i="3"/>
  <c r="M306" i="3" l="1"/>
  <c r="T306" i="3"/>
  <c r="R306" i="3"/>
  <c r="S306" i="3"/>
  <c r="Q306" i="3"/>
  <c r="L307" i="3"/>
  <c r="G308" i="3" a="1"/>
  <c r="G308" i="3" s="1"/>
  <c r="J309" i="3"/>
  <c r="I309" i="3" a="1"/>
  <c r="I309" i="3" s="1"/>
  <c r="H309" i="3" a="1"/>
  <c r="H309" i="3" s="1"/>
  <c r="L308" i="3" l="1"/>
  <c r="M307" i="3"/>
  <c r="T307" i="3"/>
  <c r="R307" i="3"/>
  <c r="S307" i="3"/>
  <c r="Q307" i="3"/>
  <c r="P307" i="3"/>
  <c r="U307" i="3" s="1"/>
  <c r="G309" i="3" a="1"/>
  <c r="G309" i="3" s="1"/>
  <c r="I310" i="3" a="1"/>
  <c r="I310" i="3" s="1"/>
  <c r="J310" i="3"/>
  <c r="H310" i="3" a="1"/>
  <c r="H310" i="3" s="1"/>
  <c r="L309" i="3" l="1"/>
  <c r="G310" i="3" a="1"/>
  <c r="G310" i="3" s="1"/>
  <c r="M308" i="3"/>
  <c r="T308" i="3"/>
  <c r="Q308" i="3"/>
  <c r="R308" i="3"/>
  <c r="S308" i="3"/>
  <c r="P308" i="3"/>
  <c r="U308" i="3" s="1"/>
  <c r="J311" i="3"/>
  <c r="I311" i="3" a="1"/>
  <c r="I311" i="3" s="1"/>
  <c r="H311" i="3" a="1"/>
  <c r="H311" i="3" s="1"/>
  <c r="M309" i="3" l="1"/>
  <c r="T309" i="3"/>
  <c r="S309" i="3"/>
  <c r="Q309" i="3"/>
  <c r="R309" i="3"/>
  <c r="P309" i="3"/>
  <c r="U309" i="3" s="1"/>
  <c r="G311" i="3" a="1"/>
  <c r="G311" i="3" s="1"/>
  <c r="L310" i="3"/>
  <c r="J312" i="3"/>
  <c r="I312" i="3" a="1"/>
  <c r="I312" i="3" s="1"/>
  <c r="H312" i="3" a="1"/>
  <c r="H312" i="3" s="1"/>
  <c r="M310" i="3" l="1"/>
  <c r="T310" i="3"/>
  <c r="Q310" i="3"/>
  <c r="S310" i="3"/>
  <c r="R310" i="3"/>
  <c r="P310" i="3"/>
  <c r="U310" i="3" s="1"/>
  <c r="L311" i="3"/>
  <c r="G312" i="3" a="1"/>
  <c r="G312" i="3" s="1"/>
  <c r="J313" i="3"/>
  <c r="I313" i="3" a="1"/>
  <c r="I313" i="3" s="1"/>
  <c r="H313" i="3" a="1"/>
  <c r="H313" i="3" s="1"/>
  <c r="M311" i="3" l="1"/>
  <c r="T311" i="3"/>
  <c r="R311" i="3"/>
  <c r="Q311" i="3"/>
  <c r="S311" i="3"/>
  <c r="P311" i="3"/>
  <c r="U311" i="3" s="1"/>
  <c r="L312" i="3"/>
  <c r="P312" i="3" s="1"/>
  <c r="U312" i="3" s="1"/>
  <c r="G313" i="3" a="1"/>
  <c r="G313" i="3" s="1"/>
  <c r="H314" i="3" a="1"/>
  <c r="H314" i="3" s="1"/>
  <c r="J314" i="3"/>
  <c r="I314" i="3" a="1"/>
  <c r="I314" i="3" s="1"/>
  <c r="M312" i="3" l="1"/>
  <c r="T312" i="3"/>
  <c r="R312" i="3"/>
  <c r="S312" i="3"/>
  <c r="Q312" i="3"/>
  <c r="L313" i="3"/>
  <c r="P313" i="3" s="1"/>
  <c r="U313" i="3" s="1"/>
  <c r="G314" i="3" a="1"/>
  <c r="G314" i="3" s="1"/>
  <c r="I315" i="3" a="1"/>
  <c r="I315" i="3" s="1"/>
  <c r="H315" i="3" a="1"/>
  <c r="H315" i="3" s="1"/>
  <c r="J315" i="3"/>
  <c r="L314" i="3" l="1"/>
  <c r="G315" i="3" a="1"/>
  <c r="G315" i="3" s="1"/>
  <c r="M313" i="3"/>
  <c r="T313" i="3"/>
  <c r="S313" i="3"/>
  <c r="R313" i="3"/>
  <c r="Q313" i="3"/>
  <c r="J316" i="3"/>
  <c r="I316" i="3" a="1"/>
  <c r="I316" i="3" s="1"/>
  <c r="H316" i="3" a="1"/>
  <c r="H316" i="3" s="1"/>
  <c r="L315" i="3" l="1"/>
  <c r="G316" i="3" a="1"/>
  <c r="G316" i="3" s="1"/>
  <c r="M314" i="3"/>
  <c r="T314" i="3"/>
  <c r="R314" i="3"/>
  <c r="S314" i="3"/>
  <c r="Q314" i="3"/>
  <c r="P314" i="3"/>
  <c r="U314" i="3" s="1"/>
  <c r="J317" i="3"/>
  <c r="I317" i="3" a="1"/>
  <c r="I317" i="3" s="1"/>
  <c r="H317" i="3" a="1"/>
  <c r="H317" i="3" s="1"/>
  <c r="G317" i="3" l="1" a="1"/>
  <c r="G317" i="3" s="1"/>
  <c r="M315" i="3"/>
  <c r="T315" i="3"/>
  <c r="S315" i="3"/>
  <c r="Q315" i="3"/>
  <c r="R315" i="3"/>
  <c r="P315" i="3"/>
  <c r="U315" i="3" s="1"/>
  <c r="L316" i="3"/>
  <c r="J318" i="3"/>
  <c r="I318" i="3" a="1"/>
  <c r="I318" i="3" s="1"/>
  <c r="H318" i="3" a="1"/>
  <c r="H318" i="3" s="1"/>
  <c r="M316" i="3" l="1"/>
  <c r="T316" i="3"/>
  <c r="S316" i="3"/>
  <c r="Q316" i="3"/>
  <c r="R316" i="3"/>
  <c r="G318" i="3" a="1"/>
  <c r="G318" i="3" s="1"/>
  <c r="L317" i="3"/>
  <c r="P316" i="3"/>
  <c r="U316" i="3" s="1"/>
  <c r="J319" i="3"/>
  <c r="I319" i="3" a="1"/>
  <c r="I319" i="3" s="1"/>
  <c r="H319" i="3" a="1"/>
  <c r="H319" i="3" s="1"/>
  <c r="M317" i="3" l="1"/>
  <c r="T317" i="3"/>
  <c r="Q317" i="3"/>
  <c r="S317" i="3"/>
  <c r="R317" i="3"/>
  <c r="P317" i="3"/>
  <c r="U317" i="3" s="1"/>
  <c r="L318" i="3"/>
  <c r="G319" i="3" a="1"/>
  <c r="G319" i="3" s="1"/>
  <c r="J320" i="3"/>
  <c r="I320" i="3" a="1"/>
  <c r="I320" i="3" s="1"/>
  <c r="H320" i="3" a="1"/>
  <c r="H320" i="3" s="1"/>
  <c r="M318" i="3" l="1"/>
  <c r="T318" i="3"/>
  <c r="Q318" i="3"/>
  <c r="S318" i="3"/>
  <c r="R318" i="3"/>
  <c r="P318" i="3"/>
  <c r="U318" i="3" s="1"/>
  <c r="L319" i="3"/>
  <c r="G320" i="3" a="1"/>
  <c r="G320" i="3" s="1"/>
  <c r="J321" i="3"/>
  <c r="H321" i="3" a="1"/>
  <c r="H321" i="3" s="1"/>
  <c r="I321" i="3" a="1"/>
  <c r="I321" i="3" s="1"/>
  <c r="M319" i="3" l="1"/>
  <c r="T319" i="3"/>
  <c r="Q319" i="3"/>
  <c r="S319" i="3"/>
  <c r="R319" i="3"/>
  <c r="P319" i="3"/>
  <c r="U319" i="3" s="1"/>
  <c r="G321" i="3" a="1"/>
  <c r="G321" i="3" s="1"/>
  <c r="L320" i="3"/>
  <c r="P320" i="3" s="1"/>
  <c r="U320" i="3" s="1"/>
  <c r="J322" i="3"/>
  <c r="I322" i="3" a="1"/>
  <c r="I322" i="3" s="1"/>
  <c r="H322" i="3" a="1"/>
  <c r="H322" i="3" s="1"/>
  <c r="L321" i="3" l="1"/>
  <c r="P321" i="3" s="1"/>
  <c r="U321" i="3" s="1"/>
  <c r="G322" i="3" a="1"/>
  <c r="G322" i="3" s="1"/>
  <c r="M320" i="3"/>
  <c r="T320" i="3"/>
  <c r="Q320" i="3"/>
  <c r="R320" i="3"/>
  <c r="S320" i="3"/>
  <c r="J323" i="3"/>
  <c r="H323" i="3" a="1"/>
  <c r="H323" i="3" s="1"/>
  <c r="I323" i="3" a="1"/>
  <c r="I323" i="3" s="1"/>
  <c r="G323" i="3" l="1" a="1"/>
  <c r="G323" i="3" s="1"/>
  <c r="L322" i="3"/>
  <c r="M321" i="3"/>
  <c r="T321" i="3"/>
  <c r="Q321" i="3"/>
  <c r="S321" i="3"/>
  <c r="R321" i="3"/>
  <c r="I324" i="3" a="1"/>
  <c r="I324" i="3" s="1"/>
  <c r="J324" i="3"/>
  <c r="H324" i="3" a="1"/>
  <c r="H324" i="3" s="1"/>
  <c r="M322" i="3" l="1"/>
  <c r="T322" i="3"/>
  <c r="Q322" i="3"/>
  <c r="R322" i="3"/>
  <c r="S322" i="3"/>
  <c r="P322" i="3"/>
  <c r="U322" i="3" s="1"/>
  <c r="L323" i="3"/>
  <c r="G324" i="3" a="1"/>
  <c r="G324" i="3" s="1"/>
  <c r="J325" i="3"/>
  <c r="H325" i="3" a="1"/>
  <c r="H325" i="3" s="1"/>
  <c r="I325" i="3" a="1"/>
  <c r="I325" i="3" s="1"/>
  <c r="M323" i="3" l="1"/>
  <c r="T323" i="3"/>
  <c r="R323" i="3"/>
  <c r="Q323" i="3"/>
  <c r="S323" i="3"/>
  <c r="P323" i="3"/>
  <c r="U323" i="3" s="1"/>
  <c r="G325" i="3" a="1"/>
  <c r="G325" i="3" s="1"/>
  <c r="L324" i="3"/>
  <c r="I326" i="3" a="1"/>
  <c r="I326" i="3" s="1"/>
  <c r="J326" i="3"/>
  <c r="H326" i="3" a="1"/>
  <c r="H326" i="3" s="1"/>
  <c r="M324" i="3" l="1"/>
  <c r="T324" i="3"/>
  <c r="Q324" i="3"/>
  <c r="S324" i="3"/>
  <c r="R324" i="3"/>
  <c r="P324" i="3"/>
  <c r="U324" i="3" s="1"/>
  <c r="L325" i="3"/>
  <c r="P325" i="3" s="1"/>
  <c r="U325" i="3" s="1"/>
  <c r="G326" i="3" a="1"/>
  <c r="G326" i="3" s="1"/>
  <c r="H327" i="3" a="1"/>
  <c r="H327" i="3" s="1"/>
  <c r="J327" i="3"/>
  <c r="I327" i="3" a="1"/>
  <c r="I327" i="3" s="1"/>
  <c r="L326" i="3" l="1"/>
  <c r="M325" i="3"/>
  <c r="T325" i="3"/>
  <c r="R325" i="3"/>
  <c r="S325" i="3"/>
  <c r="Q325" i="3"/>
  <c r="G327" i="3" a="1"/>
  <c r="G327" i="3" s="1"/>
  <c r="I328" i="3" a="1"/>
  <c r="I328" i="3" s="1"/>
  <c r="H328" i="3" a="1"/>
  <c r="H328" i="3" s="1"/>
  <c r="J328" i="3"/>
  <c r="M326" i="3" l="1"/>
  <c r="T326" i="3"/>
  <c r="R326" i="3"/>
  <c r="S326" i="3"/>
  <c r="Q326" i="3"/>
  <c r="P326" i="3"/>
  <c r="U326" i="3" s="1"/>
  <c r="G328" i="3" a="1"/>
  <c r="G328" i="3" s="1"/>
  <c r="L327" i="3"/>
  <c r="J329" i="3"/>
  <c r="I329" i="3" a="1"/>
  <c r="I329" i="3" s="1"/>
  <c r="H329" i="3" a="1"/>
  <c r="H329" i="3" s="1"/>
  <c r="M327" i="3" l="1"/>
  <c r="T327" i="3"/>
  <c r="S327" i="3"/>
  <c r="R327" i="3"/>
  <c r="Q327" i="3"/>
  <c r="P327" i="3"/>
  <c r="U327" i="3" s="1"/>
  <c r="L328" i="3"/>
  <c r="P328" i="3" s="1"/>
  <c r="U328" i="3" s="1"/>
  <c r="G329" i="3" a="1"/>
  <c r="G329" i="3" s="1"/>
  <c r="J330" i="3"/>
  <c r="I330" i="3" a="1"/>
  <c r="I330" i="3" s="1"/>
  <c r="H330" i="3" a="1"/>
  <c r="H330" i="3" s="1"/>
  <c r="L329" i="3" l="1"/>
  <c r="M328" i="3"/>
  <c r="T328" i="3"/>
  <c r="S328" i="3"/>
  <c r="R328" i="3"/>
  <c r="Q328" i="3"/>
  <c r="G330" i="3" a="1"/>
  <c r="G330" i="3" s="1"/>
  <c r="J331" i="3"/>
  <c r="I331" i="3" a="1"/>
  <c r="I331" i="3" s="1"/>
  <c r="H331" i="3" a="1"/>
  <c r="H331" i="3" s="1"/>
  <c r="L330" i="3" l="1"/>
  <c r="G331" i="3" a="1"/>
  <c r="G331" i="3" s="1"/>
  <c r="M329" i="3"/>
  <c r="T329" i="3"/>
  <c r="R329" i="3"/>
  <c r="S329" i="3"/>
  <c r="Q329" i="3"/>
  <c r="P329" i="3"/>
  <c r="U329" i="3" s="1"/>
  <c r="J332" i="3"/>
  <c r="I332" i="3" a="1"/>
  <c r="I332" i="3" s="1"/>
  <c r="H332" i="3" a="1"/>
  <c r="H332" i="3" s="1"/>
  <c r="L331" i="3" l="1"/>
  <c r="G332" i="3" a="1"/>
  <c r="G332" i="3" s="1"/>
  <c r="M330" i="3"/>
  <c r="T330" i="3"/>
  <c r="Q330" i="3"/>
  <c r="R330" i="3"/>
  <c r="S330" i="3"/>
  <c r="P330" i="3"/>
  <c r="U330" i="3" s="1"/>
  <c r="J333" i="3"/>
  <c r="I333" i="3" a="1"/>
  <c r="I333" i="3" s="1"/>
  <c r="H333" i="3" a="1"/>
  <c r="H333" i="3" s="1"/>
  <c r="M331" i="3" l="1"/>
  <c r="T331" i="3"/>
  <c r="S331" i="3"/>
  <c r="Q331" i="3"/>
  <c r="R331" i="3"/>
  <c r="P331" i="3"/>
  <c r="U331" i="3" s="1"/>
  <c r="G333" i="3" a="1"/>
  <c r="G333" i="3" s="1"/>
  <c r="L332" i="3"/>
  <c r="J334" i="3"/>
  <c r="I334" i="3" a="1"/>
  <c r="I334" i="3" s="1"/>
  <c r="H334" i="3" a="1"/>
  <c r="H334" i="3" s="1"/>
  <c r="M332" i="3" l="1"/>
  <c r="T332" i="3"/>
  <c r="S332" i="3"/>
  <c r="Q332" i="3"/>
  <c r="R332" i="3"/>
  <c r="P332" i="3"/>
  <c r="U332" i="3" s="1"/>
  <c r="L333" i="3"/>
  <c r="G334" i="3" a="1"/>
  <c r="G334" i="3" s="1"/>
  <c r="J335" i="3"/>
  <c r="I335" i="3" a="1"/>
  <c r="I335" i="3" s="1"/>
  <c r="H335" i="3" a="1"/>
  <c r="H335" i="3" s="1"/>
  <c r="L334" i="3" l="1"/>
  <c r="M333" i="3"/>
  <c r="T333" i="3"/>
  <c r="Q333" i="3"/>
  <c r="R333" i="3"/>
  <c r="S333" i="3"/>
  <c r="P333" i="3"/>
  <c r="U333" i="3" s="1"/>
  <c r="G335" i="3" a="1"/>
  <c r="G335" i="3" s="1"/>
  <c r="J336" i="3"/>
  <c r="I336" i="3" a="1"/>
  <c r="I336" i="3" s="1"/>
  <c r="H336" i="3" a="1"/>
  <c r="H336" i="3" s="1"/>
  <c r="G336" i="3" l="1" a="1"/>
  <c r="G336" i="3" s="1"/>
  <c r="M334" i="3"/>
  <c r="T334" i="3"/>
  <c r="R334" i="3"/>
  <c r="S334" i="3"/>
  <c r="Q334" i="3"/>
  <c r="P334" i="3"/>
  <c r="U334" i="3" s="1"/>
  <c r="L335" i="3"/>
  <c r="J337" i="3"/>
  <c r="I337" i="3" a="1"/>
  <c r="I337" i="3" s="1"/>
  <c r="H337" i="3" a="1"/>
  <c r="H337" i="3" s="1"/>
  <c r="M335" i="3" l="1"/>
  <c r="T335" i="3"/>
  <c r="Q335" i="3"/>
  <c r="R335" i="3"/>
  <c r="S335" i="3"/>
  <c r="G337" i="3" a="1"/>
  <c r="G337" i="3" s="1"/>
  <c r="L336" i="3"/>
  <c r="P335" i="3"/>
  <c r="U335" i="3" s="1"/>
  <c r="J338" i="3"/>
  <c r="I338" i="3" a="1"/>
  <c r="I338" i="3" s="1"/>
  <c r="H338" i="3" a="1"/>
  <c r="H338" i="3" s="1"/>
  <c r="M336" i="3" l="1"/>
  <c r="T336" i="3"/>
  <c r="Q336" i="3"/>
  <c r="R336" i="3"/>
  <c r="S336" i="3"/>
  <c r="P336" i="3"/>
  <c r="U336" i="3" s="1"/>
  <c r="G338" i="3" a="1"/>
  <c r="G338" i="3" s="1"/>
  <c r="L337" i="3"/>
  <c r="J339" i="3"/>
  <c r="H339" i="3" a="1"/>
  <c r="H339" i="3" s="1"/>
  <c r="I339" i="3" a="1"/>
  <c r="I339" i="3" s="1"/>
  <c r="M337" i="3" l="1"/>
  <c r="T337" i="3"/>
  <c r="Q337" i="3"/>
  <c r="R337" i="3"/>
  <c r="S337" i="3"/>
  <c r="L338" i="3"/>
  <c r="P337" i="3"/>
  <c r="U337" i="3" s="1"/>
  <c r="G339" i="3" a="1"/>
  <c r="G339" i="3" s="1"/>
  <c r="I340" i="3" a="1"/>
  <c r="I340" i="3" s="1"/>
  <c r="J340" i="3"/>
  <c r="H340" i="3" a="1"/>
  <c r="H340" i="3" s="1"/>
  <c r="L339" i="3" l="1"/>
  <c r="P339" i="3" s="1"/>
  <c r="U339" i="3" s="1"/>
  <c r="M338" i="3"/>
  <c r="T338" i="3"/>
  <c r="Q338" i="3"/>
  <c r="S338" i="3"/>
  <c r="R338" i="3"/>
  <c r="P338" i="3"/>
  <c r="U338" i="3" s="1"/>
  <c r="G340" i="3" a="1"/>
  <c r="G340" i="3" s="1"/>
  <c r="J341" i="3"/>
  <c r="H341" i="3" a="1"/>
  <c r="H341" i="3" s="1"/>
  <c r="I341" i="3" a="1"/>
  <c r="I341" i="3" s="1"/>
  <c r="L340" i="3" l="1"/>
  <c r="G341" i="3" a="1"/>
  <c r="G341" i="3" s="1"/>
  <c r="M339" i="3"/>
  <c r="T339" i="3"/>
  <c r="Q339" i="3"/>
  <c r="R339" i="3"/>
  <c r="S339" i="3"/>
  <c r="I342" i="3" a="1"/>
  <c r="I342" i="3" s="1"/>
  <c r="J342" i="3"/>
  <c r="H342" i="3" a="1"/>
  <c r="H342" i="3" s="1"/>
  <c r="M340" i="3" l="1"/>
  <c r="T340" i="3"/>
  <c r="Q340" i="3"/>
  <c r="S340" i="3"/>
  <c r="R340" i="3"/>
  <c r="P340" i="3"/>
  <c r="U340" i="3" s="1"/>
  <c r="L341" i="3"/>
  <c r="P341" i="3" s="1"/>
  <c r="U341" i="3" s="1"/>
  <c r="G342" i="3" a="1"/>
  <c r="G342" i="3" s="1"/>
  <c r="H343" i="3" a="1"/>
  <c r="H343" i="3" s="1"/>
  <c r="J343" i="3"/>
  <c r="I343" i="3" a="1"/>
  <c r="I343" i="3" s="1"/>
  <c r="L342" i="3" l="1"/>
  <c r="M341" i="3"/>
  <c r="T341" i="3"/>
  <c r="R341" i="3"/>
  <c r="Q341" i="3"/>
  <c r="S341" i="3"/>
  <c r="G343" i="3" a="1"/>
  <c r="G343" i="3" s="1"/>
  <c r="I344" i="3" a="1"/>
  <c r="I344" i="3" s="1"/>
  <c r="H344" i="3" a="1"/>
  <c r="H344" i="3" s="1"/>
  <c r="J344" i="3"/>
  <c r="M342" i="3" l="1"/>
  <c r="T342" i="3"/>
  <c r="Q342" i="3"/>
  <c r="S342" i="3"/>
  <c r="R342" i="3"/>
  <c r="P342" i="3"/>
  <c r="U342" i="3" s="1"/>
  <c r="L343" i="3"/>
  <c r="P343" i="3" s="1"/>
  <c r="U343" i="3" s="1"/>
  <c r="G344" i="3" a="1"/>
  <c r="G344" i="3" s="1"/>
  <c r="J345" i="3"/>
  <c r="I345" i="3" a="1"/>
  <c r="I345" i="3" s="1"/>
  <c r="H345" i="3" a="1"/>
  <c r="H345" i="3" s="1"/>
  <c r="M343" i="3" l="1"/>
  <c r="T343" i="3"/>
  <c r="Q343" i="3"/>
  <c r="R343" i="3"/>
  <c r="S343" i="3"/>
  <c r="L344" i="3"/>
  <c r="G345" i="3" a="1"/>
  <c r="G345" i="3" s="1"/>
  <c r="J346" i="3"/>
  <c r="I346" i="3" a="1"/>
  <c r="I346" i="3" s="1"/>
  <c r="H346" i="3" a="1"/>
  <c r="H346" i="3" s="1"/>
  <c r="M344" i="3" l="1"/>
  <c r="T344" i="3"/>
  <c r="Q344" i="3"/>
  <c r="S344" i="3"/>
  <c r="R344" i="3"/>
  <c r="P344" i="3"/>
  <c r="U344" i="3" s="1"/>
  <c r="L345" i="3"/>
  <c r="G346" i="3" a="1"/>
  <c r="G346" i="3" s="1"/>
  <c r="J347" i="3"/>
  <c r="I347" i="3" a="1"/>
  <c r="I347" i="3" s="1"/>
  <c r="H347" i="3" a="1"/>
  <c r="H347" i="3" s="1"/>
  <c r="M345" i="3" l="1"/>
  <c r="T345" i="3"/>
  <c r="S345" i="3"/>
  <c r="R345" i="3"/>
  <c r="Q345" i="3"/>
  <c r="P345" i="3"/>
  <c r="U345" i="3" s="1"/>
  <c r="L346" i="3"/>
  <c r="G347" i="3" a="1"/>
  <c r="G347" i="3" s="1"/>
  <c r="J348" i="3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G348" i="3" a="1"/>
  <c r="G348" i="3" s="1"/>
  <c r="L347" i="3"/>
  <c r="J349" i="3"/>
  <c r="I349" i="3" a="1"/>
  <c r="I349" i="3" s="1"/>
  <c r="H349" i="3" a="1"/>
  <c r="H349" i="3" s="1"/>
  <c r="M347" i="3" l="1"/>
  <c r="T347" i="3"/>
  <c r="Q347" i="3"/>
  <c r="R347" i="3"/>
  <c r="S347" i="3"/>
  <c r="P347" i="3"/>
  <c r="U347" i="3" s="1"/>
  <c r="L348" i="3"/>
  <c r="G349" i="3" a="1"/>
  <c r="G349" i="3" s="1"/>
  <c r="J350" i="3"/>
  <c r="I350" i="3" a="1"/>
  <c r="I350" i="3" s="1"/>
  <c r="H350" i="3" a="1"/>
  <c r="H350" i="3" s="1"/>
  <c r="M348" i="3" l="1"/>
  <c r="T348" i="3"/>
  <c r="R348" i="3"/>
  <c r="S348" i="3"/>
  <c r="Q348" i="3"/>
  <c r="P348" i="3"/>
  <c r="U348" i="3" s="1"/>
  <c r="L349" i="3"/>
  <c r="G350" i="3" a="1"/>
  <c r="G350" i="3" s="1"/>
  <c r="J351" i="3"/>
  <c r="I351" i="3" a="1"/>
  <c r="I351" i="3" s="1"/>
  <c r="H351" i="3" a="1"/>
  <c r="H351" i="3" s="1"/>
  <c r="M349" i="3" l="1"/>
  <c r="T349" i="3"/>
  <c r="Q349" i="3"/>
  <c r="S349" i="3"/>
  <c r="R349" i="3"/>
  <c r="P349" i="3"/>
  <c r="U349" i="3" s="1"/>
  <c r="G351" i="3" a="1"/>
  <c r="G351" i="3" s="1"/>
  <c r="L350" i="3"/>
  <c r="J352" i="3"/>
  <c r="H352" i="3" a="1"/>
  <c r="H352" i="3" s="1"/>
  <c r="I352" i="3" a="1"/>
  <c r="I352" i="3" s="1"/>
  <c r="M350" i="3" l="1"/>
  <c r="T350" i="3"/>
  <c r="R350" i="3"/>
  <c r="S350" i="3"/>
  <c r="Q350" i="3"/>
  <c r="L351" i="3"/>
  <c r="P350" i="3"/>
  <c r="U350" i="3" s="1"/>
  <c r="G352" i="3" a="1"/>
  <c r="G352" i="3" s="1"/>
  <c r="H353" i="3" a="1"/>
  <c r="H353" i="3" s="1"/>
  <c r="I353" i="3" a="1"/>
  <c r="I353" i="3" s="1"/>
  <c r="J353" i="3"/>
  <c r="M351" i="3" l="1"/>
  <c r="T351" i="3"/>
  <c r="S351" i="3"/>
  <c r="R351" i="3"/>
  <c r="Q351" i="3"/>
  <c r="P351" i="3"/>
  <c r="U351" i="3" s="1"/>
  <c r="G353" i="3" a="1"/>
  <c r="G353" i="3" s="1"/>
  <c r="L352" i="3"/>
  <c r="J354" i="3"/>
  <c r="I354" i="3" a="1"/>
  <c r="I354" i="3" s="1"/>
  <c r="H354" i="3" a="1"/>
  <c r="H354" i="3" s="1"/>
  <c r="M352" i="3" l="1"/>
  <c r="T352" i="3"/>
  <c r="R352" i="3"/>
  <c r="Q352" i="3"/>
  <c r="S352" i="3"/>
  <c r="P352" i="3"/>
  <c r="U352" i="3" s="1"/>
  <c r="G354" i="3" a="1"/>
  <c r="G354" i="3" s="1"/>
  <c r="L353" i="3"/>
  <c r="I355" i="3" a="1"/>
  <c r="I355" i="3" s="1"/>
  <c r="J355" i="3"/>
  <c r="H355" i="3" a="1"/>
  <c r="H355" i="3" s="1"/>
  <c r="M353" i="3" l="1"/>
  <c r="T353" i="3"/>
  <c r="R353" i="3"/>
  <c r="S353" i="3"/>
  <c r="Q353" i="3"/>
  <c r="L354" i="3"/>
  <c r="G355" i="3" a="1"/>
  <c r="G355" i="3" s="1"/>
  <c r="P353" i="3"/>
  <c r="U353" i="3" s="1"/>
  <c r="J356" i="3"/>
  <c r="I356" i="3" a="1"/>
  <c r="I356" i="3" s="1"/>
  <c r="H356" i="3" a="1"/>
  <c r="H356" i="3" s="1"/>
  <c r="M354" i="3" l="1"/>
  <c r="T354" i="3"/>
  <c r="S354" i="3"/>
  <c r="R354" i="3"/>
  <c r="Q354" i="3"/>
  <c r="P354" i="3"/>
  <c r="U354" i="3" s="1"/>
  <c r="L355" i="3"/>
  <c r="G356" i="3" a="1"/>
  <c r="G356" i="3" s="1"/>
  <c r="J357" i="3"/>
  <c r="I357" i="3" a="1"/>
  <c r="I357" i="3" s="1"/>
  <c r="H357" i="3" a="1"/>
  <c r="H357" i="3" s="1"/>
  <c r="M355" i="3" l="1"/>
  <c r="T355" i="3"/>
  <c r="Q355" i="3"/>
  <c r="S355" i="3"/>
  <c r="R355" i="3"/>
  <c r="L356" i="3"/>
  <c r="P355" i="3"/>
  <c r="U355" i="3" s="1"/>
  <c r="G357" i="3" a="1"/>
  <c r="G357" i="3" s="1"/>
  <c r="J358" i="3"/>
  <c r="I358" i="3" a="1"/>
  <c r="I358" i="3" s="1"/>
  <c r="H358" i="3" a="1"/>
  <c r="H358" i="3" s="1"/>
  <c r="M356" i="3" l="1"/>
  <c r="T356" i="3"/>
  <c r="R356" i="3"/>
  <c r="S356" i="3"/>
  <c r="Q356" i="3"/>
  <c r="P356" i="3"/>
  <c r="U356" i="3" s="1"/>
  <c r="G358" i="3" a="1"/>
  <c r="G358" i="3" s="1"/>
  <c r="L357" i="3"/>
  <c r="J359" i="3"/>
  <c r="I359" i="3" a="1"/>
  <c r="I359" i="3" s="1"/>
  <c r="H359" i="3" a="1"/>
  <c r="H359" i="3" s="1"/>
  <c r="L358" i="3" l="1"/>
  <c r="M357" i="3"/>
  <c r="T357" i="3"/>
  <c r="Q357" i="3"/>
  <c r="R357" i="3"/>
  <c r="S357" i="3"/>
  <c r="G359" i="3" a="1"/>
  <c r="G359" i="3" s="1"/>
  <c r="P357" i="3"/>
  <c r="U357" i="3" s="1"/>
  <c r="H360" i="3" a="1"/>
  <c r="H360" i="3" s="1"/>
  <c r="J360" i="3"/>
  <c r="I360" i="3" a="1"/>
  <c r="I360" i="3" s="1"/>
  <c r="L359" i="3" l="1"/>
  <c r="G360" i="3" a="1"/>
  <c r="G360" i="3" s="1"/>
  <c r="M358" i="3"/>
  <c r="T358" i="3"/>
  <c r="Q358" i="3"/>
  <c r="S358" i="3"/>
  <c r="R358" i="3"/>
  <c r="P358" i="3"/>
  <c r="U358" i="3" s="1"/>
  <c r="I361" i="3" a="1"/>
  <c r="I361" i="3" s="1"/>
  <c r="H361" i="3" a="1"/>
  <c r="H361" i="3" s="1"/>
  <c r="J361" i="3"/>
  <c r="M359" i="3" l="1"/>
  <c r="T359" i="3"/>
  <c r="S359" i="3"/>
  <c r="Q359" i="3"/>
  <c r="R359" i="3"/>
  <c r="P359" i="3"/>
  <c r="U359" i="3" s="1"/>
  <c r="L360" i="3"/>
  <c r="G361" i="3" a="1"/>
  <c r="G361" i="3" s="1"/>
  <c r="J362" i="3"/>
  <c r="I362" i="3" a="1"/>
  <c r="I362" i="3" s="1"/>
  <c r="H362" i="3" a="1"/>
  <c r="H362" i="3" s="1"/>
  <c r="M360" i="3" l="1"/>
  <c r="T360" i="3"/>
  <c r="S360" i="3"/>
  <c r="Q360" i="3"/>
  <c r="R360" i="3"/>
  <c r="L361" i="3"/>
  <c r="P360" i="3"/>
  <c r="U360" i="3" s="1"/>
  <c r="G362" i="3" a="1"/>
  <c r="G362" i="3" s="1"/>
  <c r="J363" i="3"/>
  <c r="I363" i="3" a="1"/>
  <c r="I363" i="3" s="1"/>
  <c r="H363" i="3" a="1"/>
  <c r="H363" i="3" s="1"/>
  <c r="L362" i="3" l="1"/>
  <c r="M361" i="3"/>
  <c r="T361" i="3"/>
  <c r="R361" i="3"/>
  <c r="Q361" i="3"/>
  <c r="S361" i="3"/>
  <c r="G363" i="3" a="1"/>
  <c r="G363" i="3" s="1"/>
  <c r="P361" i="3"/>
  <c r="U361" i="3" s="1"/>
  <c r="J364" i="3"/>
  <c r="I364" i="3" a="1"/>
  <c r="I364" i="3" s="1"/>
  <c r="H364" i="3" a="1"/>
  <c r="H364" i="3" s="1"/>
  <c r="M362" i="3" l="1"/>
  <c r="T362" i="3"/>
  <c r="R362" i="3"/>
  <c r="Q362" i="3"/>
  <c r="S362" i="3"/>
  <c r="P362" i="3"/>
  <c r="U362" i="3" s="1"/>
  <c r="G364" i="3" a="1"/>
  <c r="G364" i="3" s="1"/>
  <c r="L363" i="3"/>
  <c r="J365" i="3"/>
  <c r="I365" i="3" a="1"/>
  <c r="I365" i="3" s="1"/>
  <c r="H365" i="3" a="1"/>
  <c r="H365" i="3" s="1"/>
  <c r="M363" i="3" l="1"/>
  <c r="T363" i="3"/>
  <c r="S363" i="3"/>
  <c r="R363" i="3"/>
  <c r="Q363" i="3"/>
  <c r="P363" i="3"/>
  <c r="U363" i="3" s="1"/>
  <c r="L364" i="3"/>
  <c r="G365" i="3" a="1"/>
  <c r="G365" i="3" s="1"/>
  <c r="J366" i="3"/>
  <c r="H366" i="3" a="1"/>
  <c r="H366" i="3" s="1"/>
  <c r="I366" i="3" a="1"/>
  <c r="I366" i="3" s="1"/>
  <c r="M364" i="3" l="1"/>
  <c r="T364" i="3"/>
  <c r="R364" i="3"/>
  <c r="S364" i="3"/>
  <c r="Q364" i="3"/>
  <c r="P364" i="3"/>
  <c r="U364" i="3" s="1"/>
  <c r="G366" i="3" a="1"/>
  <c r="G366" i="3" s="1"/>
  <c r="L365" i="3"/>
  <c r="I367" i="3" a="1"/>
  <c r="I367" i="3" s="1"/>
  <c r="H367" i="3" a="1"/>
  <c r="H367" i="3" s="1"/>
  <c r="J367" i="3"/>
  <c r="L366" i="3" l="1"/>
  <c r="P366" i="3" s="1"/>
  <c r="U366" i="3" s="1"/>
  <c r="M365" i="3"/>
  <c r="T365" i="3"/>
  <c r="Q365" i="3"/>
  <c r="R365" i="3"/>
  <c r="S365" i="3"/>
  <c r="P365" i="3"/>
  <c r="U365" i="3" s="1"/>
  <c r="G367" i="3" a="1"/>
  <c r="G367" i="3" s="1"/>
  <c r="J368" i="3"/>
  <c r="I368" i="3" a="1"/>
  <c r="I368" i="3" s="1"/>
  <c r="H368" i="3" a="1"/>
  <c r="H368" i="3" s="1"/>
  <c r="G368" i="3" l="1" a="1"/>
  <c r="G368" i="3" s="1"/>
  <c r="L367" i="3"/>
  <c r="M366" i="3"/>
  <c r="T366" i="3"/>
  <c r="Q366" i="3"/>
  <c r="R366" i="3"/>
  <c r="S366" i="3"/>
  <c r="H369" i="3" a="1"/>
  <c r="H369" i="3" s="1"/>
  <c r="J369" i="3"/>
  <c r="I369" i="3" a="1"/>
  <c r="I369" i="3" s="1"/>
  <c r="M367" i="3" l="1"/>
  <c r="T367" i="3"/>
  <c r="Q367" i="3"/>
  <c r="S367" i="3"/>
  <c r="R367" i="3"/>
  <c r="P367" i="3"/>
  <c r="U367" i="3" s="1"/>
  <c r="G369" i="3" a="1"/>
  <c r="G369" i="3" s="1"/>
  <c r="L368" i="3"/>
  <c r="I370" i="3" a="1"/>
  <c r="I370" i="3" s="1"/>
  <c r="H370" i="3" a="1"/>
  <c r="H370" i="3" s="1"/>
  <c r="J370" i="3"/>
  <c r="M368" i="3" l="1"/>
  <c r="T368" i="3"/>
  <c r="Q368" i="3"/>
  <c r="S368" i="3"/>
  <c r="R368" i="3"/>
  <c r="P368" i="3"/>
  <c r="U368" i="3" s="1"/>
  <c r="L369" i="3"/>
  <c r="G370" i="3" a="1"/>
  <c r="G370" i="3" s="1"/>
  <c r="J371" i="3"/>
  <c r="I371" i="3" a="1"/>
  <c r="I371" i="3" s="1"/>
  <c r="H371" i="3" a="1"/>
  <c r="H371" i="3" s="1"/>
  <c r="M369" i="3" l="1"/>
  <c r="T369" i="3"/>
  <c r="R369" i="3"/>
  <c r="Q369" i="3"/>
  <c r="S369" i="3"/>
  <c r="P369" i="3"/>
  <c r="U369" i="3" s="1"/>
  <c r="G371" i="3" a="1"/>
  <c r="G371" i="3" s="1"/>
  <c r="L370" i="3"/>
  <c r="P370" i="3" s="1"/>
  <c r="U370" i="3" s="1"/>
  <c r="J372" i="3"/>
  <c r="I372" i="3" a="1"/>
  <c r="I372" i="3" s="1"/>
  <c r="H372" i="3" a="1"/>
  <c r="H372" i="3" s="1"/>
  <c r="L371" i="3" l="1"/>
  <c r="M370" i="3"/>
  <c r="T370" i="3"/>
  <c r="S370" i="3"/>
  <c r="R370" i="3"/>
  <c r="Q370" i="3"/>
  <c r="G372" i="3" a="1"/>
  <c r="G372" i="3" s="1"/>
  <c r="J373" i="3"/>
  <c r="I373" i="3" a="1"/>
  <c r="I373" i="3" s="1"/>
  <c r="H373" i="3" a="1"/>
  <c r="H373" i="3" s="1"/>
  <c r="G373" i="3" l="1" a="1"/>
  <c r="G373" i="3" s="1"/>
  <c r="L372" i="3"/>
  <c r="M371" i="3"/>
  <c r="T371" i="3"/>
  <c r="Q371" i="3"/>
  <c r="R371" i="3"/>
  <c r="S371" i="3"/>
  <c r="P371" i="3"/>
  <c r="U371" i="3" s="1"/>
  <c r="J374" i="3"/>
  <c r="I374" i="3" a="1"/>
  <c r="I374" i="3" s="1"/>
  <c r="H374" i="3" a="1"/>
  <c r="H374" i="3" s="1"/>
  <c r="M372" i="3" l="1"/>
  <c r="T372" i="3"/>
  <c r="R372" i="3"/>
  <c r="Q372" i="3"/>
  <c r="S372" i="3"/>
  <c r="P372" i="3"/>
  <c r="U372" i="3" s="1"/>
  <c r="G374" i="3" a="1"/>
  <c r="G374" i="3" s="1"/>
  <c r="L373" i="3"/>
  <c r="J375" i="3"/>
  <c r="H375" i="3" a="1"/>
  <c r="H375" i="3" s="1"/>
  <c r="I375" i="3" a="1"/>
  <c r="I375" i="3" s="1"/>
  <c r="L374" i="3" l="1"/>
  <c r="M373" i="3"/>
  <c r="T373" i="3"/>
  <c r="S373" i="3"/>
  <c r="Q373" i="3"/>
  <c r="R373" i="3"/>
  <c r="P373" i="3"/>
  <c r="U373" i="3" s="1"/>
  <c r="G375" i="3" a="1"/>
  <c r="G375" i="3" s="1"/>
  <c r="I376" i="3" a="1"/>
  <c r="I376" i="3" s="1"/>
  <c r="H376" i="3" a="1"/>
  <c r="H376" i="3" s="1"/>
  <c r="J376" i="3"/>
  <c r="L375" i="3" l="1"/>
  <c r="G376" i="3" a="1"/>
  <c r="G376" i="3" s="1"/>
  <c r="M374" i="3"/>
  <c r="T374" i="3"/>
  <c r="R374" i="3"/>
  <c r="Q374" i="3"/>
  <c r="S374" i="3"/>
  <c r="P374" i="3"/>
  <c r="U374" i="3" s="1"/>
  <c r="J377" i="3"/>
  <c r="I377" i="3" a="1"/>
  <c r="I377" i="3" s="1"/>
  <c r="H377" i="3" a="1"/>
  <c r="H377" i="3" s="1"/>
  <c r="L376" i="3" l="1"/>
  <c r="G377" i="3" a="1"/>
  <c r="G377" i="3" s="1"/>
  <c r="M375" i="3"/>
  <c r="T375" i="3"/>
  <c r="S375" i="3"/>
  <c r="R375" i="3"/>
  <c r="Q375" i="3"/>
  <c r="P375" i="3"/>
  <c r="U375" i="3" s="1"/>
  <c r="J378" i="3"/>
  <c r="I378" i="3" a="1"/>
  <c r="I378" i="3" s="1"/>
  <c r="H378" i="3" a="1"/>
  <c r="H378" i="3" s="1"/>
  <c r="G378" i="3" l="1" a="1"/>
  <c r="G378" i="3" s="1"/>
  <c r="L377" i="3"/>
  <c r="M376" i="3"/>
  <c r="T376" i="3"/>
  <c r="Q376" i="3"/>
  <c r="S376" i="3"/>
  <c r="R376" i="3"/>
  <c r="P376" i="3"/>
  <c r="U376" i="3" s="1"/>
  <c r="J379" i="3"/>
  <c r="I379" i="3" a="1"/>
  <c r="I379" i="3" s="1"/>
  <c r="H379" i="3" a="1"/>
  <c r="H379" i="3" s="1"/>
  <c r="M377" i="3" l="1"/>
  <c r="T377" i="3"/>
  <c r="Q377" i="3"/>
  <c r="R377" i="3"/>
  <c r="S377" i="3"/>
  <c r="P377" i="3"/>
  <c r="U377" i="3" s="1"/>
  <c r="L378" i="3"/>
  <c r="P378" i="3" s="1"/>
  <c r="U378" i="3" s="1"/>
  <c r="G379" i="3" a="1"/>
  <c r="G379" i="3" s="1"/>
  <c r="J380" i="3"/>
  <c r="I380" i="3" a="1"/>
  <c r="I380" i="3" s="1"/>
  <c r="H380" i="3" a="1"/>
  <c r="H380" i="3" s="1"/>
  <c r="M378" i="3" l="1"/>
  <c r="T378" i="3"/>
  <c r="R378" i="3"/>
  <c r="S378" i="3"/>
  <c r="Q378" i="3"/>
  <c r="L379" i="3"/>
  <c r="G380" i="3" a="1"/>
  <c r="G380" i="3" s="1"/>
  <c r="J381" i="3"/>
  <c r="I381" i="3" a="1"/>
  <c r="I381" i="3" s="1"/>
  <c r="H381" i="3" a="1"/>
  <c r="H381" i="3" s="1"/>
  <c r="M379" i="3" l="1"/>
  <c r="T379" i="3"/>
  <c r="R379" i="3"/>
  <c r="S379" i="3"/>
  <c r="Q379" i="3"/>
  <c r="L380" i="3"/>
  <c r="G381" i="3" a="1"/>
  <c r="G381" i="3" s="1"/>
  <c r="P379" i="3"/>
  <c r="U379" i="3" s="1"/>
  <c r="J382" i="3"/>
  <c r="H382" i="3" a="1"/>
  <c r="H382" i="3" s="1"/>
  <c r="I382" i="3" a="1"/>
  <c r="I382" i="3" s="1"/>
  <c r="L381" i="3" l="1"/>
  <c r="M380" i="3"/>
  <c r="T380" i="3"/>
  <c r="S380" i="3"/>
  <c r="Q380" i="3"/>
  <c r="R380" i="3"/>
  <c r="P380" i="3"/>
  <c r="U380" i="3" s="1"/>
  <c r="G382" i="3" a="1"/>
  <c r="G382" i="3" s="1"/>
  <c r="I383" i="3" a="1"/>
  <c r="I383" i="3" s="1"/>
  <c r="H383" i="3" a="1"/>
  <c r="H383" i="3" s="1"/>
  <c r="J383" i="3"/>
  <c r="M381" i="3" l="1"/>
  <c r="T381" i="3"/>
  <c r="R381" i="3"/>
  <c r="Q381" i="3"/>
  <c r="S381" i="3"/>
  <c r="P381" i="3"/>
  <c r="U381" i="3" s="1"/>
  <c r="L382" i="3"/>
  <c r="G383" i="3" a="1"/>
  <c r="G383" i="3" s="1"/>
  <c r="J384" i="3"/>
  <c r="I384" i="3" a="1"/>
  <c r="I384" i="3" s="1"/>
  <c r="H384" i="3" a="1"/>
  <c r="H384" i="3" s="1"/>
  <c r="L383" i="3" l="1"/>
  <c r="M382" i="3"/>
  <c r="T382" i="3"/>
  <c r="R382" i="3"/>
  <c r="S382" i="3"/>
  <c r="Q382" i="3"/>
  <c r="P382" i="3"/>
  <c r="U382" i="3" s="1"/>
  <c r="G384" i="3" a="1"/>
  <c r="G384" i="3" s="1"/>
  <c r="H385" i="3" a="1"/>
  <c r="H385" i="3" s="1"/>
  <c r="J385" i="3"/>
  <c r="I385" i="3" a="1"/>
  <c r="I385" i="3" s="1"/>
  <c r="L384" i="3" l="1"/>
  <c r="G385" i="3" a="1"/>
  <c r="G385" i="3" s="1"/>
  <c r="M383" i="3"/>
  <c r="T383" i="3"/>
  <c r="R383" i="3"/>
  <c r="S383" i="3"/>
  <c r="Q383" i="3"/>
  <c r="P383" i="3"/>
  <c r="U383" i="3" s="1"/>
  <c r="I386" i="3" a="1"/>
  <c r="I386" i="3" s="1"/>
  <c r="H386" i="3" a="1"/>
  <c r="H386" i="3" s="1"/>
  <c r="J386" i="3"/>
  <c r="M384" i="3" l="1"/>
  <c r="T384" i="3"/>
  <c r="Q384" i="3"/>
  <c r="R384" i="3"/>
  <c r="S384" i="3"/>
  <c r="P384" i="3"/>
  <c r="U384" i="3" s="1"/>
  <c r="L385" i="3"/>
  <c r="G386" i="3" a="1"/>
  <c r="G386" i="3" s="1"/>
  <c r="J387" i="3"/>
  <c r="I387" i="3" a="1"/>
  <c r="I387" i="3" s="1"/>
  <c r="H387" i="3" a="1"/>
  <c r="H387" i="3" s="1"/>
  <c r="M385" i="3" l="1"/>
  <c r="T385" i="3"/>
  <c r="Q385" i="3"/>
  <c r="S385" i="3"/>
  <c r="R385" i="3"/>
  <c r="P385" i="3"/>
  <c r="U385" i="3" s="1"/>
  <c r="L386" i="3"/>
  <c r="G387" i="3" a="1"/>
  <c r="G387" i="3" s="1"/>
  <c r="J388" i="3"/>
  <c r="I388" i="3" a="1"/>
  <c r="I388" i="3" s="1"/>
  <c r="H388" i="3" a="1"/>
  <c r="H388" i="3" s="1"/>
  <c r="M386" i="3" l="1"/>
  <c r="T386" i="3"/>
  <c r="R386" i="3"/>
  <c r="Q386" i="3"/>
  <c r="S386" i="3"/>
  <c r="P386" i="3"/>
  <c r="U386" i="3" s="1"/>
  <c r="L387" i="3"/>
  <c r="G388" i="3" a="1"/>
  <c r="G388" i="3" s="1"/>
  <c r="J389" i="3"/>
  <c r="I389" i="3" a="1"/>
  <c r="I389" i="3" s="1"/>
  <c r="H389" i="3" a="1"/>
  <c r="H389" i="3" s="1"/>
  <c r="M387" i="3" l="1"/>
  <c r="T387" i="3"/>
  <c r="Q387" i="3"/>
  <c r="R387" i="3"/>
  <c r="S387" i="3"/>
  <c r="P387" i="3"/>
  <c r="U387" i="3" s="1"/>
  <c r="G389" i="3" a="1"/>
  <c r="G389" i="3" s="1"/>
  <c r="L388" i="3"/>
  <c r="J390" i="3"/>
  <c r="I390" i="3" a="1"/>
  <c r="I390" i="3" s="1"/>
  <c r="H390" i="3" a="1"/>
  <c r="H390" i="3" s="1"/>
  <c r="M388" i="3" l="1"/>
  <c r="T388" i="3"/>
  <c r="S388" i="3"/>
  <c r="Q388" i="3"/>
  <c r="R388" i="3"/>
  <c r="P388" i="3"/>
  <c r="U388" i="3" s="1"/>
  <c r="L389" i="3"/>
  <c r="G390" i="3" a="1"/>
  <c r="G390" i="3" s="1"/>
  <c r="J391" i="3"/>
  <c r="H391" i="3" a="1"/>
  <c r="H391" i="3" s="1"/>
  <c r="I391" i="3" a="1"/>
  <c r="I391" i="3" s="1"/>
  <c r="L390" i="3" l="1"/>
  <c r="G391" i="3" a="1"/>
  <c r="G391" i="3" s="1"/>
  <c r="M389" i="3"/>
  <c r="T389" i="3"/>
  <c r="S389" i="3"/>
  <c r="Q389" i="3"/>
  <c r="R389" i="3"/>
  <c r="P389" i="3"/>
  <c r="U389" i="3" s="1"/>
  <c r="I392" i="3" a="1"/>
  <c r="I392" i="3" s="1"/>
  <c r="H392" i="3" a="1"/>
  <c r="H392" i="3" s="1"/>
  <c r="J392" i="3"/>
  <c r="L391" i="3" l="1"/>
  <c r="P391" i="3" s="1"/>
  <c r="U391" i="3" s="1"/>
  <c r="M390" i="3"/>
  <c r="T390" i="3"/>
  <c r="Q390" i="3"/>
  <c r="R390" i="3"/>
  <c r="S390" i="3"/>
  <c r="G392" i="3" a="1"/>
  <c r="G392" i="3" s="1"/>
  <c r="P390" i="3"/>
  <c r="U390" i="3" s="1"/>
  <c r="J393" i="3"/>
  <c r="I393" i="3" a="1"/>
  <c r="I393" i="3" s="1"/>
  <c r="H393" i="3" a="1"/>
  <c r="H393" i="3" s="1"/>
  <c r="L392" i="3" l="1"/>
  <c r="G393" i="3" a="1"/>
  <c r="G393" i="3" s="1"/>
  <c r="M391" i="3"/>
  <c r="T391" i="3"/>
  <c r="R391" i="3"/>
  <c r="S391" i="3"/>
  <c r="Q391" i="3"/>
  <c r="J394" i="3"/>
  <c r="I394" i="3" a="1"/>
  <c r="I394" i="3" s="1"/>
  <c r="H394" i="3" a="1"/>
  <c r="H394" i="3" s="1"/>
  <c r="L393" i="3" l="1"/>
  <c r="M392" i="3"/>
  <c r="T392" i="3"/>
  <c r="S392" i="3"/>
  <c r="R392" i="3"/>
  <c r="Q392" i="3"/>
  <c r="G394" i="3" a="1"/>
  <c r="G394" i="3" s="1"/>
  <c r="P392" i="3"/>
  <c r="U392" i="3" s="1"/>
  <c r="J395" i="3"/>
  <c r="I395" i="3" a="1"/>
  <c r="I395" i="3" s="1"/>
  <c r="H395" i="3" a="1"/>
  <c r="H395" i="3" s="1"/>
  <c r="M393" i="3" l="1"/>
  <c r="T393" i="3"/>
  <c r="S393" i="3"/>
  <c r="Q393" i="3"/>
  <c r="R393" i="3"/>
  <c r="P393" i="3"/>
  <c r="U393" i="3" s="1"/>
  <c r="L394" i="3"/>
  <c r="G395" i="3" a="1"/>
  <c r="G395" i="3" s="1"/>
  <c r="J396" i="3"/>
  <c r="I396" i="3" a="1"/>
  <c r="I396" i="3" s="1"/>
  <c r="H396" i="3" a="1"/>
  <c r="H396" i="3" s="1"/>
  <c r="M394" i="3" l="1"/>
  <c r="T394" i="3"/>
  <c r="S394" i="3"/>
  <c r="Q394" i="3"/>
  <c r="R394" i="3"/>
  <c r="P394" i="3"/>
  <c r="U394" i="3" s="1"/>
  <c r="L395" i="3"/>
  <c r="G396" i="3" a="1"/>
  <c r="G396" i="3" s="1"/>
  <c r="J397" i="3"/>
  <c r="I397" i="3" a="1"/>
  <c r="I397" i="3" s="1"/>
  <c r="H397" i="3" a="1"/>
  <c r="H397" i="3" s="1"/>
  <c r="M395" i="3" l="1"/>
  <c r="T395" i="3"/>
  <c r="R395" i="3"/>
  <c r="S395" i="3"/>
  <c r="Q395" i="3"/>
  <c r="P395" i="3"/>
  <c r="U395" i="3" s="1"/>
  <c r="L396" i="3"/>
  <c r="G397" i="3" a="1"/>
  <c r="G397" i="3" s="1"/>
  <c r="J398" i="3"/>
  <c r="H398" i="3" a="1"/>
  <c r="H398" i="3" s="1"/>
  <c r="I398" i="3" a="1"/>
  <c r="I398" i="3" s="1"/>
  <c r="M396" i="3" l="1"/>
  <c r="T396" i="3"/>
  <c r="R396" i="3"/>
  <c r="S396" i="3"/>
  <c r="Q396" i="3"/>
  <c r="P396" i="3"/>
  <c r="U396" i="3" s="1"/>
  <c r="L397" i="3"/>
  <c r="G398" i="3" a="1"/>
  <c r="G398" i="3" s="1"/>
  <c r="I399" i="3" a="1"/>
  <c r="I399" i="3" s="1"/>
  <c r="H399" i="3" a="1"/>
  <c r="H399" i="3" s="1"/>
  <c r="J399" i="3"/>
  <c r="L398" i="3" l="1"/>
  <c r="P398" i="3" s="1"/>
  <c r="U398" i="3" s="1"/>
  <c r="M397" i="3"/>
  <c r="T397" i="3"/>
  <c r="S397" i="3"/>
  <c r="Q397" i="3"/>
  <c r="R397" i="3"/>
  <c r="P397" i="3"/>
  <c r="U397" i="3" s="1"/>
  <c r="G399" i="3" a="1"/>
  <c r="G399" i="3" s="1"/>
  <c r="J400" i="3"/>
  <c r="I400" i="3" a="1"/>
  <c r="I400" i="3" s="1"/>
  <c r="H400" i="3" a="1"/>
  <c r="H400" i="3" s="1"/>
  <c r="L399" i="3" l="1"/>
  <c r="G400" i="3" a="1"/>
  <c r="G400" i="3" s="1"/>
  <c r="M398" i="3"/>
  <c r="T398" i="3"/>
  <c r="Q398" i="3"/>
  <c r="S398" i="3"/>
  <c r="R398" i="3"/>
  <c r="H401" i="3" a="1"/>
  <c r="H401" i="3" s="1"/>
  <c r="J401" i="3"/>
  <c r="I401" i="3" a="1"/>
  <c r="I401" i="3" s="1"/>
  <c r="L400" i="3" l="1"/>
  <c r="M399" i="3"/>
  <c r="T399" i="3"/>
  <c r="S399" i="3"/>
  <c r="Q399" i="3"/>
  <c r="R399" i="3"/>
  <c r="G401" i="3" a="1"/>
  <c r="G401" i="3" s="1"/>
  <c r="P399" i="3"/>
  <c r="U399" i="3" s="1"/>
  <c r="I402" i="3" a="1"/>
  <c r="I402" i="3" s="1"/>
  <c r="H402" i="3" a="1"/>
  <c r="H402" i="3" s="1"/>
  <c r="J402" i="3"/>
  <c r="L401" i="3" l="1"/>
  <c r="M400" i="3"/>
  <c r="T400" i="3"/>
  <c r="S400" i="3"/>
  <c r="R400" i="3"/>
  <c r="Q400" i="3"/>
  <c r="P400" i="3"/>
  <c r="U400" i="3" s="1"/>
  <c r="G402" i="3" a="1"/>
  <c r="G402" i="3" s="1"/>
  <c r="J403" i="3"/>
  <c r="I403" i="3" a="1"/>
  <c r="I403" i="3" s="1"/>
  <c r="H403" i="3" a="1"/>
  <c r="H403" i="3" s="1"/>
  <c r="L402" i="3" l="1"/>
  <c r="P402" i="3" s="1"/>
  <c r="U402" i="3" s="1"/>
  <c r="G403" i="3" a="1"/>
  <c r="G403" i="3" s="1"/>
  <c r="M401" i="3"/>
  <c r="T401" i="3"/>
  <c r="Q401" i="3"/>
  <c r="R401" i="3"/>
  <c r="S401" i="3"/>
  <c r="P401" i="3"/>
  <c r="U401" i="3" s="1"/>
  <c r="J404" i="3"/>
  <c r="I404" i="3" a="1"/>
  <c r="I404" i="3" s="1"/>
  <c r="H404" i="3" a="1"/>
  <c r="H404" i="3" s="1"/>
  <c r="G404" i="3" l="1" a="1"/>
  <c r="G404" i="3" s="1"/>
  <c r="L403" i="3"/>
  <c r="M402" i="3"/>
  <c r="T402" i="3"/>
  <c r="Q402" i="3"/>
  <c r="R402" i="3"/>
  <c r="S402" i="3"/>
  <c r="J405" i="3"/>
  <c r="I405" i="3" a="1"/>
  <c r="I405" i="3" s="1"/>
  <c r="H405" i="3" a="1"/>
  <c r="H405" i="3" s="1"/>
  <c r="M403" i="3" l="1"/>
  <c r="T403" i="3"/>
  <c r="Q403" i="3"/>
  <c r="R403" i="3"/>
  <c r="S403" i="3"/>
  <c r="P403" i="3"/>
  <c r="U403" i="3" s="1"/>
  <c r="G405" i="3" a="1"/>
  <c r="G405" i="3" s="1"/>
  <c r="L404" i="3"/>
  <c r="J406" i="3"/>
  <c r="I406" i="3" a="1"/>
  <c r="I406" i="3" s="1"/>
  <c r="H406" i="3" a="1"/>
  <c r="H406" i="3" s="1"/>
  <c r="M404" i="3" l="1"/>
  <c r="T404" i="3"/>
  <c r="Q404" i="3"/>
  <c r="R404" i="3"/>
  <c r="S404" i="3"/>
  <c r="P404" i="3"/>
  <c r="U404" i="3" s="1"/>
  <c r="G406" i="3" a="1"/>
  <c r="G406" i="3" s="1"/>
  <c r="L405" i="3"/>
  <c r="J407" i="3"/>
  <c r="I407" i="3" a="1"/>
  <c r="I407" i="3" s="1"/>
  <c r="H407" i="3" a="1"/>
  <c r="H407" i="3" s="1"/>
  <c r="M405" i="3" l="1"/>
  <c r="T405" i="3"/>
  <c r="S405" i="3"/>
  <c r="R405" i="3"/>
  <c r="Q405" i="3"/>
  <c r="P405" i="3"/>
  <c r="U405" i="3" s="1"/>
  <c r="L406" i="3"/>
  <c r="G407" i="3" a="1"/>
  <c r="G407" i="3" s="1"/>
  <c r="J408" i="3"/>
  <c r="I408" i="3" a="1"/>
  <c r="I408" i="3" s="1"/>
  <c r="H408" i="3" a="1"/>
  <c r="H408" i="3" s="1"/>
  <c r="M406" i="3" l="1"/>
  <c r="T406" i="3"/>
  <c r="Q406" i="3"/>
  <c r="R406" i="3"/>
  <c r="S406" i="3"/>
  <c r="P406" i="3"/>
  <c r="U406" i="3" s="1"/>
  <c r="L407" i="3"/>
  <c r="G408" i="3" a="1"/>
  <c r="G408" i="3" s="1"/>
  <c r="J409" i="3"/>
  <c r="I409" i="3" a="1"/>
  <c r="I409" i="3" s="1"/>
  <c r="H409" i="3" a="1"/>
  <c r="H409" i="3" s="1"/>
  <c r="M407" i="3" l="1"/>
  <c r="T407" i="3"/>
  <c r="Q407" i="3"/>
  <c r="R407" i="3"/>
  <c r="S407" i="3"/>
  <c r="P407" i="3"/>
  <c r="U407" i="3" s="1"/>
  <c r="L408" i="3"/>
  <c r="G409" i="3" a="1"/>
  <c r="G409" i="3" s="1"/>
  <c r="J410" i="3"/>
  <c r="I410" i="3" a="1"/>
  <c r="I410" i="3" s="1"/>
  <c r="H410" i="3" a="1"/>
  <c r="H410" i="3" s="1"/>
  <c r="M408" i="3" l="1"/>
  <c r="T408" i="3"/>
  <c r="R408" i="3"/>
  <c r="S408" i="3"/>
  <c r="Q408" i="3"/>
  <c r="P408" i="3"/>
  <c r="U408" i="3" s="1"/>
  <c r="L409" i="3"/>
  <c r="G410" i="3" a="1"/>
  <c r="G410" i="3" s="1"/>
  <c r="J411" i="3"/>
  <c r="I411" i="3" a="1"/>
  <c r="I411" i="3" s="1"/>
  <c r="H411" i="3" a="1"/>
  <c r="H411" i="3" s="1"/>
  <c r="M409" i="3" l="1"/>
  <c r="T409" i="3"/>
  <c r="R409" i="3"/>
  <c r="Q409" i="3"/>
  <c r="S409" i="3"/>
  <c r="P409" i="3"/>
  <c r="U409" i="3" s="1"/>
  <c r="L410" i="3"/>
  <c r="G411" i="3" a="1"/>
  <c r="G411" i="3" s="1"/>
  <c r="J412" i="3"/>
  <c r="I412" i="3" a="1"/>
  <c r="I412" i="3" s="1"/>
  <c r="H412" i="3" a="1"/>
  <c r="H412" i="3" s="1"/>
  <c r="M410" i="3" l="1"/>
  <c r="T410" i="3"/>
  <c r="S410" i="3"/>
  <c r="Q410" i="3"/>
  <c r="R410" i="3"/>
  <c r="P410" i="3"/>
  <c r="U410" i="3" s="1"/>
  <c r="G412" i="3" a="1"/>
  <c r="G412" i="3" s="1"/>
  <c r="L411" i="3"/>
  <c r="J413" i="3"/>
  <c r="I413" i="3" a="1"/>
  <c r="I413" i="3" s="1"/>
  <c r="H413" i="3" a="1"/>
  <c r="H413" i="3" s="1"/>
  <c r="G413" i="3" l="1" a="1"/>
  <c r="G413" i="3" s="1"/>
  <c r="M411" i="3"/>
  <c r="T411" i="3"/>
  <c r="Q411" i="3"/>
  <c r="S411" i="3"/>
  <c r="R411" i="3"/>
  <c r="P411" i="3"/>
  <c r="U411" i="3" s="1"/>
  <c r="L412" i="3"/>
  <c r="J414" i="3"/>
  <c r="H414" i="3" a="1"/>
  <c r="H414" i="3" s="1"/>
  <c r="I414" i="3" a="1"/>
  <c r="I414" i="3" s="1"/>
  <c r="M412" i="3" l="1"/>
  <c r="T412" i="3"/>
  <c r="S412" i="3"/>
  <c r="R412" i="3"/>
  <c r="Q412" i="3"/>
  <c r="P412" i="3"/>
  <c r="U412" i="3" s="1"/>
  <c r="L413" i="3"/>
  <c r="P413" i="3" s="1"/>
  <c r="U413" i="3" s="1"/>
  <c r="G414" i="3" a="1"/>
  <c r="G414" i="3" s="1"/>
  <c r="I415" i="3" a="1"/>
  <c r="I415" i="3" s="1"/>
  <c r="H415" i="3" a="1"/>
  <c r="H415" i="3" s="1"/>
  <c r="J415" i="3"/>
  <c r="L414" i="3" l="1"/>
  <c r="M413" i="3"/>
  <c r="T413" i="3"/>
  <c r="Q413" i="3"/>
  <c r="S413" i="3"/>
  <c r="R413" i="3"/>
  <c r="G415" i="3" a="1"/>
  <c r="G415" i="3" s="1"/>
  <c r="J416" i="3"/>
  <c r="I416" i="3" a="1"/>
  <c r="I416" i="3" s="1"/>
  <c r="H416" i="3" a="1"/>
  <c r="H416" i="3" s="1"/>
  <c r="M414" i="3" l="1"/>
  <c r="T414" i="3"/>
  <c r="R414" i="3"/>
  <c r="Q414" i="3"/>
  <c r="S414" i="3"/>
  <c r="P414" i="3"/>
  <c r="U414" i="3" s="1"/>
  <c r="L415" i="3"/>
  <c r="G416" i="3" a="1"/>
  <c r="G416" i="3" s="1"/>
  <c r="H417" i="3" a="1"/>
  <c r="H417" i="3" s="1"/>
  <c r="J417" i="3"/>
  <c r="I417" i="3" a="1"/>
  <c r="I417" i="3" s="1"/>
  <c r="M415" i="3" l="1"/>
  <c r="T415" i="3"/>
  <c r="Q415" i="3"/>
  <c r="R415" i="3"/>
  <c r="S415" i="3"/>
  <c r="L416" i="3"/>
  <c r="P415" i="3"/>
  <c r="U415" i="3" s="1"/>
  <c r="G417" i="3" a="1"/>
  <c r="G417" i="3" s="1"/>
  <c r="I418" i="3" a="1"/>
  <c r="I418" i="3" s="1"/>
  <c r="H418" i="3" a="1"/>
  <c r="H418" i="3" s="1"/>
  <c r="J418" i="3"/>
  <c r="M416" i="3" l="1"/>
  <c r="T416" i="3"/>
  <c r="R416" i="3"/>
  <c r="Q416" i="3"/>
  <c r="S416" i="3"/>
  <c r="P416" i="3"/>
  <c r="U416" i="3" s="1"/>
  <c r="L417" i="3"/>
  <c r="P417" i="3" s="1"/>
  <c r="U417" i="3" s="1"/>
  <c r="G418" i="3" a="1"/>
  <c r="G418" i="3" s="1"/>
  <c r="J419" i="3"/>
  <c r="I419" i="3" a="1"/>
  <c r="I419" i="3" s="1"/>
  <c r="H419" i="3" a="1"/>
  <c r="H419" i="3" s="1"/>
  <c r="M417" i="3" l="1"/>
  <c r="T417" i="3"/>
  <c r="R417" i="3"/>
  <c r="Q417" i="3"/>
  <c r="S417" i="3"/>
  <c r="L418" i="3"/>
  <c r="P418" i="3" s="1"/>
  <c r="U418" i="3" s="1"/>
  <c r="G419" i="3" a="1"/>
  <c r="G419" i="3" s="1"/>
  <c r="J420" i="3"/>
  <c r="I420" i="3" a="1"/>
  <c r="I420" i="3" s="1"/>
  <c r="H420" i="3" a="1"/>
  <c r="H420" i="3" s="1"/>
  <c r="M418" i="3" l="1"/>
  <c r="T418" i="3"/>
  <c r="Q418" i="3"/>
  <c r="R418" i="3"/>
  <c r="S418" i="3"/>
  <c r="L419" i="3"/>
  <c r="G420" i="3" a="1"/>
  <c r="G420" i="3" s="1"/>
  <c r="J421" i="3"/>
  <c r="I421" i="3" a="1"/>
  <c r="I421" i="3" s="1"/>
  <c r="H421" i="3" a="1"/>
  <c r="H421" i="3" s="1"/>
  <c r="M419" i="3" l="1"/>
  <c r="T419" i="3"/>
  <c r="Q419" i="3"/>
  <c r="R419" i="3"/>
  <c r="S419" i="3"/>
  <c r="L420" i="3"/>
  <c r="G421" i="3" a="1"/>
  <c r="G421" i="3" s="1"/>
  <c r="P419" i="3"/>
  <c r="U419" i="3" s="1"/>
  <c r="J422" i="3"/>
  <c r="I422" i="3" a="1"/>
  <c r="I422" i="3" s="1"/>
  <c r="H422" i="3" a="1"/>
  <c r="H422" i="3" s="1"/>
  <c r="M420" i="3" l="1"/>
  <c r="T420" i="3"/>
  <c r="S420" i="3"/>
  <c r="Q420" i="3"/>
  <c r="R420" i="3"/>
  <c r="P420" i="3"/>
  <c r="U420" i="3" s="1"/>
  <c r="L421" i="3"/>
  <c r="G422" i="3" a="1"/>
  <c r="G422" i="3" s="1"/>
  <c r="J423" i="3"/>
  <c r="I423" i="3" a="1"/>
  <c r="I423" i="3" s="1"/>
  <c r="H423" i="3" a="1"/>
  <c r="H423" i="3" s="1"/>
  <c r="M421" i="3" l="1"/>
  <c r="T421" i="3"/>
  <c r="Q421" i="3"/>
  <c r="R421" i="3"/>
  <c r="S421" i="3"/>
  <c r="P421" i="3"/>
  <c r="U421" i="3" s="1"/>
  <c r="G423" i="3" a="1"/>
  <c r="G423" i="3" s="1"/>
  <c r="L422" i="3"/>
  <c r="J424" i="3"/>
  <c r="I424" i="3" a="1"/>
  <c r="I424" i="3" s="1"/>
  <c r="H424" i="3" a="1"/>
  <c r="H424" i="3" s="1"/>
  <c r="M422" i="3" l="1"/>
  <c r="T422" i="3"/>
  <c r="R422" i="3"/>
  <c r="S422" i="3"/>
  <c r="Q422" i="3"/>
  <c r="L423" i="3"/>
  <c r="P422" i="3"/>
  <c r="U422" i="3" s="1"/>
  <c r="G424" i="3" a="1"/>
  <c r="G424" i="3" s="1"/>
  <c r="J425" i="3"/>
  <c r="I425" i="3" a="1"/>
  <c r="I425" i="3" s="1"/>
  <c r="H425" i="3" a="1"/>
  <c r="H425" i="3" s="1"/>
  <c r="M423" i="3" l="1"/>
  <c r="T423" i="3"/>
  <c r="S423" i="3"/>
  <c r="R423" i="3"/>
  <c r="Q423" i="3"/>
  <c r="L424" i="3"/>
  <c r="P423" i="3"/>
  <c r="U423" i="3" s="1"/>
  <c r="G425" i="3" a="1"/>
  <c r="G425" i="3" s="1"/>
  <c r="J426" i="3"/>
  <c r="I426" i="3" a="1"/>
  <c r="I426" i="3" s="1"/>
  <c r="H426" i="3" a="1"/>
  <c r="H426" i="3" s="1"/>
  <c r="G426" i="3" l="1" a="1"/>
  <c r="G426" i="3" s="1"/>
  <c r="L425" i="3"/>
  <c r="M424" i="3"/>
  <c r="T424" i="3"/>
  <c r="S424" i="3"/>
  <c r="R424" i="3"/>
  <c r="Q424" i="3"/>
  <c r="P424" i="3"/>
  <c r="U424" i="3" s="1"/>
  <c r="J427" i="3"/>
  <c r="I427" i="3" a="1"/>
  <c r="I427" i="3" s="1"/>
  <c r="H427" i="3" a="1"/>
  <c r="H427" i="3" s="1"/>
  <c r="M425" i="3" l="1"/>
  <c r="T425" i="3"/>
  <c r="S425" i="3"/>
  <c r="Q425" i="3"/>
  <c r="R425" i="3"/>
  <c r="G427" i="3" a="1"/>
  <c r="G427" i="3" s="1"/>
  <c r="P425" i="3"/>
  <c r="U425" i="3" s="1"/>
  <c r="L426" i="3"/>
  <c r="J428" i="3"/>
  <c r="I428" i="3" a="1"/>
  <c r="I428" i="3" s="1"/>
  <c r="H428" i="3" a="1"/>
  <c r="H428" i="3" s="1"/>
  <c r="M426" i="3" l="1"/>
  <c r="T426" i="3"/>
  <c r="R426" i="3"/>
  <c r="S426" i="3"/>
  <c r="Q426" i="3"/>
  <c r="P426" i="3"/>
  <c r="U426" i="3" s="1"/>
  <c r="L427" i="3"/>
  <c r="G428" i="3" a="1"/>
  <c r="G428" i="3" s="1"/>
  <c r="J429" i="3"/>
  <c r="I429" i="3" a="1"/>
  <c r="I429" i="3" s="1"/>
  <c r="H429" i="3" a="1"/>
  <c r="H429" i="3" s="1"/>
  <c r="M427" i="3" l="1"/>
  <c r="T427" i="3"/>
  <c r="Q427" i="3"/>
  <c r="R427" i="3"/>
  <c r="S427" i="3"/>
  <c r="P427" i="3"/>
  <c r="U427" i="3" s="1"/>
  <c r="L428" i="3"/>
  <c r="G429" i="3" a="1"/>
  <c r="G429" i="3" s="1"/>
  <c r="J430" i="3"/>
  <c r="H430" i="3" a="1"/>
  <c r="H430" i="3" s="1"/>
  <c r="I430" i="3" a="1"/>
  <c r="I430" i="3" s="1"/>
  <c r="M428" i="3" l="1"/>
  <c r="T428" i="3"/>
  <c r="S428" i="3"/>
  <c r="R428" i="3"/>
  <c r="Q428" i="3"/>
  <c r="P428" i="3"/>
  <c r="U428" i="3" s="1"/>
  <c r="L429" i="3"/>
  <c r="G430" i="3" a="1"/>
  <c r="G430" i="3" s="1"/>
  <c r="I431" i="3" a="1"/>
  <c r="I431" i="3" s="1"/>
  <c r="H431" i="3" a="1"/>
  <c r="H431" i="3" s="1"/>
  <c r="J431" i="3"/>
  <c r="M429" i="3" l="1"/>
  <c r="T429" i="3"/>
  <c r="S429" i="3"/>
  <c r="Q429" i="3"/>
  <c r="R429" i="3"/>
  <c r="P429" i="3"/>
  <c r="U429" i="3" s="1"/>
  <c r="L430" i="3"/>
  <c r="P430" i="3" s="1"/>
  <c r="U430" i="3" s="1"/>
  <c r="G431" i="3" a="1"/>
  <c r="G431" i="3" s="1"/>
  <c r="J432" i="3"/>
  <c r="I432" i="3" a="1"/>
  <c r="I432" i="3" s="1"/>
  <c r="H432" i="3" a="1"/>
  <c r="H432" i="3" s="1"/>
  <c r="L431" i="3" l="1"/>
  <c r="M430" i="3"/>
  <c r="T430" i="3"/>
  <c r="R430" i="3"/>
  <c r="S430" i="3"/>
  <c r="Q430" i="3"/>
  <c r="G432" i="3" a="1"/>
  <c r="G432" i="3" s="1"/>
  <c r="H433" i="3" a="1"/>
  <c r="H433" i="3" s="1"/>
  <c r="J433" i="3"/>
  <c r="I433" i="3" a="1"/>
  <c r="I433" i="3" s="1"/>
  <c r="L432" i="3" l="1"/>
  <c r="M431" i="3"/>
  <c r="T431" i="3"/>
  <c r="Q431" i="3"/>
  <c r="R431" i="3"/>
  <c r="S431" i="3"/>
  <c r="G433" i="3" a="1"/>
  <c r="G433" i="3" s="1"/>
  <c r="P431" i="3"/>
  <c r="U431" i="3" s="1"/>
  <c r="I434" i="3" a="1"/>
  <c r="I434" i="3" s="1"/>
  <c r="H434" i="3" a="1"/>
  <c r="H434" i="3" s="1"/>
  <c r="J434" i="3"/>
  <c r="M432" i="3" l="1"/>
  <c r="T432" i="3"/>
  <c r="Q432" i="3"/>
  <c r="R432" i="3"/>
  <c r="S432" i="3"/>
  <c r="P432" i="3"/>
  <c r="U432" i="3" s="1"/>
  <c r="L433" i="3"/>
  <c r="G434" i="3" a="1"/>
  <c r="G434" i="3" s="1"/>
  <c r="J435" i="3"/>
  <c r="I435" i="3" a="1"/>
  <c r="I435" i="3" s="1"/>
  <c r="H435" i="3" a="1"/>
  <c r="H435" i="3" s="1"/>
  <c r="M433" i="3" l="1"/>
  <c r="T433" i="3"/>
  <c r="Q433" i="3"/>
  <c r="R433" i="3"/>
  <c r="S433" i="3"/>
  <c r="P433" i="3"/>
  <c r="U433" i="3" s="1"/>
  <c r="L434" i="3"/>
  <c r="G435" i="3" a="1"/>
  <c r="G435" i="3" s="1"/>
  <c r="J436" i="3"/>
  <c r="I436" i="3" a="1"/>
  <c r="I436" i="3" s="1"/>
  <c r="H436" i="3" a="1"/>
  <c r="H436" i="3" s="1"/>
  <c r="M434" i="3" l="1"/>
  <c r="T434" i="3"/>
  <c r="Q434" i="3"/>
  <c r="R434" i="3"/>
  <c r="S434" i="3"/>
  <c r="P434" i="3"/>
  <c r="U434" i="3" s="1"/>
  <c r="G436" i="3" a="1"/>
  <c r="G436" i="3" s="1"/>
  <c r="N687" i="3"/>
  <c r="L435" i="3"/>
  <c r="P435" i="3" s="1"/>
  <c r="U435" i="3" s="1"/>
  <c r="J437" i="3"/>
  <c r="I437" i="3" a="1"/>
  <c r="I437" i="3" s="1"/>
  <c r="H437" i="3" a="1"/>
  <c r="H437" i="3" s="1"/>
  <c r="G437" i="3" a="1"/>
  <c r="G437" i="3" s="1"/>
  <c r="M435" i="3" l="1"/>
  <c r="T435" i="3"/>
  <c r="Q435" i="3"/>
  <c r="R435" i="3"/>
  <c r="S435" i="3"/>
  <c r="L436" i="3"/>
  <c r="J438" i="3"/>
  <c r="I438" i="3" a="1"/>
  <c r="I438" i="3" s="1"/>
  <c r="H438" i="3" a="1"/>
  <c r="H438" i="3" s="1"/>
  <c r="G438" i="3" a="1"/>
  <c r="G438" i="3" s="1"/>
  <c r="M436" i="3" l="1"/>
  <c r="T436" i="3"/>
  <c r="Q436" i="3"/>
  <c r="R436" i="3"/>
  <c r="S436" i="3"/>
  <c r="L437" i="3"/>
  <c r="P436" i="3"/>
  <c r="U436" i="3" s="1"/>
  <c r="J439" i="3"/>
  <c r="I439" i="3" a="1"/>
  <c r="I439" i="3" s="1"/>
  <c r="H439" i="3" a="1"/>
  <c r="H439" i="3" s="1"/>
  <c r="G439" i="3" a="1"/>
  <c r="G439" i="3" s="1"/>
  <c r="L438" i="3" l="1"/>
  <c r="M437" i="3"/>
  <c r="T437" i="3"/>
  <c r="Q437" i="3"/>
  <c r="S437" i="3"/>
  <c r="P437" i="3"/>
  <c r="U437" i="3" s="1"/>
  <c r="R437" i="3"/>
  <c r="J440" i="3"/>
  <c r="I440" i="3" a="1"/>
  <c r="I440" i="3" s="1"/>
  <c r="H440" i="3" a="1"/>
  <c r="H440" i="3" s="1"/>
  <c r="G440" i="3" a="1"/>
  <c r="G440" i="3" s="1"/>
  <c r="L439" i="3" l="1"/>
  <c r="M438" i="3"/>
  <c r="T438" i="3"/>
  <c r="R438" i="3"/>
  <c r="Q438" i="3"/>
  <c r="P438" i="3"/>
  <c r="U438" i="3" s="1"/>
  <c r="S438" i="3"/>
  <c r="J441" i="3"/>
  <c r="I441" i="3" a="1"/>
  <c r="I441" i="3" s="1"/>
  <c r="H441" i="3" a="1"/>
  <c r="H441" i="3" s="1"/>
  <c r="G441" i="3" a="1"/>
  <c r="G441" i="3" s="1"/>
  <c r="L440" i="3" l="1"/>
  <c r="M439" i="3"/>
  <c r="T439" i="3"/>
  <c r="S439" i="3"/>
  <c r="R439" i="3"/>
  <c r="P439" i="3"/>
  <c r="U439" i="3" s="1"/>
  <c r="Q439" i="3"/>
  <c r="L441" i="3"/>
  <c r="J442" i="3"/>
  <c r="I442" i="3" a="1"/>
  <c r="I442" i="3" s="1"/>
  <c r="H442" i="3" a="1"/>
  <c r="H442" i="3" s="1"/>
  <c r="G442" i="3" a="1"/>
  <c r="G442" i="3" s="1"/>
  <c r="M441" i="3" l="1"/>
  <c r="T441" i="3"/>
  <c r="R441" i="3"/>
  <c r="Q441" i="3"/>
  <c r="P441" i="3"/>
  <c r="U441" i="3" s="1"/>
  <c r="M440" i="3"/>
  <c r="T440" i="3"/>
  <c r="S440" i="3"/>
  <c r="P440" i="3"/>
  <c r="U440" i="3" s="1"/>
  <c r="Q440" i="3"/>
  <c r="R440" i="3"/>
  <c r="S441" i="3"/>
  <c r="J443" i="3"/>
  <c r="I443" i="3" a="1"/>
  <c r="I443" i="3" s="1"/>
  <c r="H443" i="3" a="1"/>
  <c r="H443" i="3" s="1"/>
  <c r="G443" i="3" a="1"/>
  <c r="G443" i="3" s="1"/>
  <c r="L442" i="3" l="1"/>
  <c r="J444" i="3"/>
  <c r="I444" i="3" a="1"/>
  <c r="I444" i="3" s="1"/>
  <c r="H444" i="3" a="1"/>
  <c r="H444" i="3" s="1"/>
  <c r="G444" i="3" a="1"/>
  <c r="G444" i="3" s="1"/>
  <c r="L444" i="3" l="1"/>
  <c r="L443" i="3"/>
  <c r="M442" i="3"/>
  <c r="T442" i="3"/>
  <c r="S442" i="3"/>
  <c r="R442" i="3"/>
  <c r="P442" i="3"/>
  <c r="U442" i="3" s="1"/>
  <c r="Q442" i="3"/>
  <c r="J445" i="3"/>
  <c r="I445" i="3" a="1"/>
  <c r="I445" i="3" s="1"/>
  <c r="G445" i="3" a="1"/>
  <c r="G445" i="3" s="1"/>
  <c r="H445" i="3" a="1"/>
  <c r="H445" i="3" s="1"/>
  <c r="M444" i="3" l="1"/>
  <c r="T444" i="3"/>
  <c r="M443" i="3"/>
  <c r="T443" i="3"/>
  <c r="Q443" i="3"/>
  <c r="P443" i="3"/>
  <c r="U443" i="3" s="1"/>
  <c r="S443" i="3"/>
  <c r="R443" i="3"/>
  <c r="S444" i="3"/>
  <c r="Q444" i="3"/>
  <c r="R444" i="3"/>
  <c r="P444" i="3"/>
  <c r="U444" i="3" s="1"/>
  <c r="L445" i="3" l="1"/>
  <c r="M445" i="3" l="1"/>
  <c r="T445" i="3"/>
  <c r="R445" i="3"/>
  <c r="S445" i="3"/>
  <c r="Q445" i="3"/>
  <c r="P445" i="3"/>
  <c r="U445" i="3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<sst xmlns="http://schemas.openxmlformats.org/spreadsheetml/2006/main" count="188" uniqueCount="97">
  <si>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</si>
  <si>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</si>
  <si>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</si>
  <si>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</si>
  <si>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</si>
  <si>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</si>
  <si>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</si>
  <si>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</si>
  <si>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</si>
  <si>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</si>
  <si>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</si>
  <si>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</si>
  <si>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</si>
  <si>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</si>
  <si>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</si>
  <si>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</si>
  <si>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</si>
  <si>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</si>
  <si>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</si>
  <si>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</si>
  <si>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</si>
  <si>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</si>
  <si>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</si>
  <si>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</si>
  <si>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</si>
  <si>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</si>
  <si>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</si>
  <si>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</si>
  <si>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</si>
  <si>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</si>
  <si>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</si>
  <si>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</si>
  <si>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</si>
  <si>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</si>
  <si>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</si>
  <si>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</si>
  <si>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</si>
  <si>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</si>
  <si>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</si>
  <si>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</si>
  <si>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</si>
  <si>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</si>
  <si>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</si>
  <si>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</si>
  <si>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</si>
  <si>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</si>
  <si>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</si>
  <si>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</si>
  <si>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</si>
  <si>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</si>
  <si>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</si>
  <si>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</si>
  <si>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</si>
  <si>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</si>
  <si>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</si>
  <si>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</si>
  <si>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</si>
  <si>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</si>
  <si>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</si>
  <si>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</si>
  <si>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</si>
  <si>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</si>
  <si>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</si>
  <si>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</si>
  <si>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</si>
  <si>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</si>
  <si>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</si>
  <si>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</si>
  <si>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</si>
  <si>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</si>
  <si>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</si>
  <si>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</si>
  <si>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</si>
  <si>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</si>
  <si>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</si>
  <si>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</si>
  <si>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</si>
  <si>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</si>
  <si>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</si>
  <si>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</si>
  <si>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</si>
  <si>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</si>
  <si>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</si>
  <si>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</si>
  <si>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</si>
  <si>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</si>
  <si>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</si>
  <si>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</si>
  <si>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</si>
  <si>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</si>
  <si>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</si>
  <si>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</si>
  <si>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</si>
  <si>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Gaspris m. tillæg</t>
  </si>
  <si>
    <t>Gaspris med tillæg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</si>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</sst>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5" fontId="19" fillId="2" borderId="9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1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2" xfId="0" applyNumberFormat="1" applyFont="1" applyBorder="1"/>
    <xf numFmtId="164" fontId="8" fillId="2" borderId="5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0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6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1400"/>
          <a:ext cx="1324129" cy="13694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G7" zoomScaleNormal="100" zoomScaleSheetLayoutView="100" workbookViewId="0">
      <selection activeCell="G19" sqref="G19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10.441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5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4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5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71</v>
      </c>
      <c r="H19" s="21" t="s">
        <v>10</v>
      </c>
      <c r="I19" s="21" t="s">
        <v>11</v>
      </c>
      <c r="J19" s="21" t="s">
        <v>12</v>
      </c>
      <c r="K19" s="21" t="s">
        <v>39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44531</v>
      </c>
      <c r="G20" s="25">
        <f>INDEX('Omkostningsindeks og vægte'!G$20:G$445,MATCH($F20,'Omkostningsindeks og vægte'!$F$20:$F$445,0))</f>
        <v>145.55540999999999</v>
      </c>
      <c r="H20" s="25">
        <f>INDEX('Omkostningsindeks og vægte'!H$20:H$445,MATCH($F20,'Omkostningsindeks og vægte'!$F$20:$F$445,0))</f>
        <v>140.18837675350701</v>
      </c>
      <c r="I20" s="25">
        <f>INDEX('Omkostningsindeks og vægte'!I$20:I$445,MATCH($F20,'Omkostningsindeks og vægte'!$F$20:$F$445,0))</f>
        <v>110.94797792537386</v>
      </c>
      <c r="J20" s="25">
        <f>INDEX('Omkostningsindeks og vægte'!J$20:J$445,MATCH($F20,'Omkostningsindeks og vægte'!$F$20:$F$445,0))</f>
        <v>0.49</v>
      </c>
      <c r="K20" s="25">
        <f>INDEX('Omkostningsindeks og vægte'!K$20:K$445,MATCH($F20,'Omkostningsindeks og vægte'!$F$20:$F$445,0))</f>
        <v>307.89999999999998</v>
      </c>
      <c r="L20" s="26">
        <f>INDEX('Omkostningsindeks og vægte'!L$20:L$445,MATCH($F20,'Omkostningsindeks og vægte'!$F$20:$F$445,0))</f>
        <v>137.71584222205468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44562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140.58216432865731</v>
      </c>
      <c r="I21" s="25">
        <f>INDEX('Omkostningsindeks og vægte'!I$20:I$445,MATCH($F21,'Omkostningsindeks og vægte'!$F$20:$F$445,0))</f>
        <v>110.84693240813765</v>
      </c>
      <c r="J21" s="25">
        <f>INDEX('Omkostningsindeks og vægte'!J$20:J$445,MATCH($F21,'Omkostningsindeks og vægte'!$F$20:$F$445,0))</f>
        <v>0.42</v>
      </c>
      <c r="K21" s="25">
        <f>INDEX('Omkostningsindeks og vægte'!K$20:K$445,MATCH($F21,'Omkostningsindeks og vægte'!$F$20:$F$445,0))</f>
        <v>287.846</v>
      </c>
      <c r="L21" s="26">
        <f>INDEX('Omkostningsindeks og vægte'!L$20:L$445,MATCH($F21,'Omkostningsindeks og vægte'!$F$20:$F$445,0))</f>
        <v>135.70474282368329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44593</v>
      </c>
      <c r="G22" s="25">
        <f>INDEX('Omkostningsindeks og vægte'!G$20:G$445,MATCH($F22,'Omkostningsindeks og vægte'!$F$20:$F$445,0))</f>
        <v>146.36349000000001</v>
      </c>
      <c r="H22" s="25">
        <f>INDEX('Omkostningsindeks og vægte'!H$20:H$445,MATCH($F22,'Omkostningsindeks og vægte'!$F$20:$F$445,0))</f>
        <v>139.92585170340681</v>
      </c>
      <c r="I22" s="25">
        <f>INDEX('Omkostningsindeks og vægte'!I$20:I$445,MATCH($F22,'Omkostningsindeks og vægte'!$F$20:$F$445,0))</f>
        <v>111.45320551155497</v>
      </c>
      <c r="J22" s="25">
        <f>INDEX('Omkostningsindeks og vægte'!J$20:J$445,MATCH($F22,'Omkostningsindeks og vægte'!$F$20:$F$445,0))</f>
        <v>0.54</v>
      </c>
      <c r="K22" s="25">
        <f>INDEX('Omkostningsindeks og vægte'!K$20:K$445,MATCH($F22,'Omkostningsindeks og vægte'!$F$20:$F$445,0))</f>
        <v>362.3</v>
      </c>
      <c r="L22" s="26">
        <f>INDEX('Omkostningsindeks og vægte'!L$20:L$445,MATCH($F22,'Omkostningsindeks og vægte'!$F$20:$F$445,0))</f>
        <v>144.73017776582452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44621</v>
      </c>
      <c r="G23" s="25">
        <f>INDEX('Omkostningsindeks og vægte'!G$20:G$445,MATCH($F23,'Omkostningsindeks og vægte'!$F$20:$F$445,0))</f>
        <v>146.36349000000001</v>
      </c>
      <c r="H23" s="25">
        <f>INDEX('Omkostningsindeks og vægte'!H$20:H$445,MATCH($F23,'Omkostningsindeks og vægte'!$F$20:$F$445,0))</f>
        <v>141.89478957915833</v>
      </c>
      <c r="I23" s="25">
        <f>INDEX('Omkostningsindeks og vægte'!I$20:I$445,MATCH($F23,'Omkostningsindeks og vægte'!$F$20:$F$445,0))</f>
        <v>114.38352551140548</v>
      </c>
      <c r="J23" s="25">
        <f>INDEX('Omkostningsindeks og vægte'!J$20:J$445,MATCH($F23,'Omkostningsindeks og vægte'!$F$20:$F$445,0))</f>
        <v>0.7</v>
      </c>
      <c r="K23" s="25">
        <f>INDEX('Omkostningsindeks og vægte'!K$20:K$445,MATCH($F23,'Omkostningsindeks og vægte'!$F$20:$F$445,0))</f>
        <v>296.3</v>
      </c>
      <c r="L23" s="26">
        <f>INDEX('Omkostningsindeks og vægte'!L$20:L$445,MATCH($F23,'Omkostningsindeks og vægte'!$F$20:$F$445,0))</f>
        <v>137.48316792202803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44652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143.33867735470943</v>
      </c>
      <c r="I24" s="25">
        <f>INDEX('Omkostningsindeks og vægte'!I$20:I$445,MATCH($F24,'Omkostningsindeks og vægte'!$F$20:$F$445,0))</f>
        <v>114.78770758035037</v>
      </c>
      <c r="J24" s="25">
        <f>INDEX('Omkostningsindeks og vægte'!J$20:J$445,MATCH($F24,'Omkostningsindeks og vægte'!$F$20:$F$445,0))</f>
        <v>1.04</v>
      </c>
      <c r="K24" s="25">
        <f>INDEX('Omkostningsindeks og vægte'!K$20:K$445,MATCH($F24,'Omkostningsindeks og vægte'!$F$20:$F$445,0))</f>
        <v>287.8</v>
      </c>
      <c r="L24" s="26">
        <f>INDEX('Omkostningsindeks og vægte'!L$20:L$445,MATCH($F24,'Omkostningsindeks og vægte'!$F$20:$F$445,0))</f>
        <v>137.20395154881459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44682</v>
      </c>
      <c r="G25" s="25">
        <f>INDEX('Omkostningsindeks og vægte'!G$20:G$445,MATCH($F25,'Omkostningsindeks og vægte'!$F$20:$F$445,0))</f>
        <v>146.66651999999999</v>
      </c>
      <c r="H25" s="25">
        <f>INDEX('Omkostningsindeks og vægte'!H$20:H$445,MATCH($F25,'Omkostningsindeks og vægte'!$F$20:$F$445,0))</f>
        <v>144.25751503006015</v>
      </c>
      <c r="I25" s="25">
        <f>INDEX('Omkostningsindeks og vægte'!I$20:I$445,MATCH($F25,'Omkostningsindeks og vægte'!$F$20:$F$445,0))</f>
        <v>114.98979861482283</v>
      </c>
      <c r="J25" s="25">
        <f>INDEX('Omkostningsindeks og vægte'!J$20:J$445,MATCH($F25,'Omkostningsindeks og vægte'!$F$20:$F$445,0))</f>
        <v>1.24</v>
      </c>
      <c r="K25" s="25">
        <f>INDEX('Omkostningsindeks og vægte'!K$20:K$445,MATCH($F25,'Omkostningsindeks og vægte'!$F$20:$F$445,0))</f>
        <v>399.3</v>
      </c>
      <c r="L25" s="26">
        <f>INDEX('Omkostningsindeks og vægte'!L$20:L$445,MATCH($F25,'Omkostningsindeks og vægte'!$F$20:$F$445,0))</f>
        <v>150.81176883621526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44713</v>
      </c>
      <c r="G26" s="25">
        <f>INDEX('Omkostningsindeks og vægte'!G$20:G$445,MATCH($F26,'Omkostningsindeks og vægte'!$F$20:$F$445,0))</f>
        <v>146.66651999999999</v>
      </c>
      <c r="H26" s="25">
        <f>INDEX('Omkostningsindeks og vægte'!H$20:H$445,MATCH($F26,'Omkostningsindeks og vægte'!$F$20:$F$445,0))</f>
        <v>146.62024048096194</v>
      </c>
      <c r="I26" s="25">
        <f>INDEX('Omkostningsindeks og vægte'!I$20:I$445,MATCH($F26,'Omkostningsindeks og vægte'!$F$20:$F$445,0))</f>
        <v>117.11175447678353</v>
      </c>
      <c r="J26" s="25">
        <f>INDEX('Omkostningsindeks og vægte'!J$20:J$445,MATCH($F26,'Omkostningsindeks og vægte'!$F$20:$F$445,0))</f>
        <v>1.58</v>
      </c>
      <c r="K26" s="25">
        <f>INDEX('Omkostningsindeks og vægte'!K$20:K$445,MATCH($F26,'Omkostningsindeks og vægte'!$F$20:$F$445,0))</f>
        <v>340.9</v>
      </c>
      <c r="L26" s="26">
        <f>INDEX('Omkostningsindeks og vægte'!L$20:L$445,MATCH($F26,'Omkostningsindeks og vægte'!$F$20:$F$445,0))</f>
        <v>144.64803932076401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44743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147.93286573146295</v>
      </c>
      <c r="I27" s="25">
        <f>INDEX('Omkostningsindeks og vægte'!I$20:I$445,MATCH($F27,'Omkostningsindeks og vægte'!$F$20:$F$445,0))</f>
        <v>117.31384551125596</v>
      </c>
      <c r="J27" s="25">
        <f>INDEX('Omkostningsindeks og vægte'!J$20:J$445,MATCH($F27,'Omkostningsindeks og vægte'!$F$20:$F$445,0))</f>
        <v>1.84</v>
      </c>
      <c r="K27" s="25">
        <f>INDEX('Omkostningsindeks og vægte'!K$20:K$445,MATCH($F27,'Omkostningsindeks og vægte'!$F$20:$F$445,0))</f>
        <v>312.60000000000002</v>
      </c>
      <c r="L27" s="26">
        <f>INDEX('Omkostningsindeks og vægte'!L$20:L$445,MATCH($F27,'Omkostningsindeks og vægte'!$F$20:$F$445,0))</f>
        <v>142.1063929021411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44774</v>
      </c>
      <c r="G28" s="25">
        <f>INDEX('Omkostningsindeks og vægte'!G$20:G$445,MATCH($F28,'Omkostningsindeks og vægte'!$F$20:$F$445,0))</f>
        <v>147.37359000000001</v>
      </c>
      <c r="H28" s="25">
        <f>INDEX('Omkostningsindeks og vægte'!H$20:H$445,MATCH($F28,'Omkostningsindeks og vægte'!$F$20:$F$445,0))</f>
        <v>149.11422845691382</v>
      </c>
      <c r="I28" s="25">
        <f>INDEX('Omkostningsindeks og vægte'!I$20:I$445,MATCH($F28,'Omkostningsindeks og vægte'!$F$20:$F$445,0))</f>
        <v>117.8190730974371</v>
      </c>
      <c r="J28" s="25">
        <f>INDEX('Omkostningsindeks og vægte'!J$20:J$445,MATCH($F28,'Omkostningsindeks og vægte'!$F$20:$F$445,0))</f>
        <v>2.0699999999999998</v>
      </c>
      <c r="K28" s="25">
        <f>INDEX('Omkostningsindeks og vægte'!K$20:K$445,MATCH($F28,'Omkostningsindeks og vægte'!$F$20:$F$445,0))</f>
        <v>340.9</v>
      </c>
      <c r="L28" s="26">
        <f>INDEX('Omkostningsindeks og vægte'!L$20:L$445,MATCH($F28,'Omkostningsindeks og vægte'!$F$20:$F$445,0))</f>
        <v>145.89355718732895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44805</v>
      </c>
      <c r="G29" s="25">
        <f>INDEX('Omkostningsindeks og vægte'!G$20:G$445,MATCH($F29,'Omkostningsindeks og vægte'!$F$20:$F$445,0))</f>
        <v>147.37359000000001</v>
      </c>
      <c r="H29" s="25">
        <f>INDEX('Omkostningsindeks og vægte'!H$20:H$445,MATCH($F29,'Omkostningsindeks og vægte'!$F$20:$F$445,0))</f>
        <v>150.82064128256513</v>
      </c>
      <c r="I29" s="25">
        <f>INDEX('Omkostningsindeks og vægte'!I$20:I$445,MATCH($F29,'Omkostningsindeks og vægte'!$F$20:$F$445,0))</f>
        <v>118.93057378703557</v>
      </c>
      <c r="J29" s="25">
        <f>INDEX('Omkostningsindeks og vægte'!J$20:J$445,MATCH($F29,'Omkostningsindeks og vægte'!$F$20:$F$445,0))</f>
        <v>1.9</v>
      </c>
      <c r="K29" s="25">
        <f>INDEX('Omkostningsindeks og vægte'!K$20:K$445,MATCH($F29,'Omkostningsindeks og vægte'!$F$20:$F$445,0))</f>
        <v>484.4</v>
      </c>
      <c r="L29" s="26">
        <f>INDEX('Omkostningsindeks og vægte'!L$20:L$445,MATCH($F29,'Omkostningsindeks og vægte'!$F$20:$F$445,0))</f>
        <v>162.9846086396995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44835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150.82064128256513</v>
      </c>
      <c r="I30" s="25">
        <f>INDEX('Omkostningsindeks og vægte'!I$20:I$445,MATCH($F30,'Omkostningsindeks og vægte'!$F$20:$F$445,0))</f>
        <v>119.63789240768914</v>
      </c>
      <c r="J30" s="25">
        <f>INDEX('Omkostningsindeks og vægte'!J$20:J$445,MATCH($F30,'Omkostningsindeks og vægte'!$F$20:$F$445,0))</f>
        <v>2.52</v>
      </c>
      <c r="K30" s="25">
        <f>INDEX('Omkostningsindeks og vægte'!K$20:K$445,MATCH($F30,'Omkostningsindeks og vægte'!$F$20:$F$445,0))</f>
        <v>628.9</v>
      </c>
      <c r="L30" s="26">
        <f>INDEX('Omkostningsindeks og vægte'!L$20:L$445,MATCH($F30,'Omkostningsindeks og vægte'!$F$20:$F$445,0))</f>
        <v>181.75812549431942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44866</v>
      </c>
      <c r="G31" s="25">
        <f>INDEX('Omkostningsindeks og vægte'!G$20:G$445,MATCH($F31,'Omkostningsindeks og vægte'!$F$20:$F$445,0))</f>
        <v>148.68671999999998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119.73893792492535</v>
      </c>
      <c r="J31" s="25">
        <f>INDEX('Omkostningsindeks og vægte'!J$20:J$445,MATCH($F31,'Omkostningsindeks og vægte'!$F$20:$F$445,0))</f>
        <v>3.22</v>
      </c>
      <c r="K31" s="25">
        <f>INDEX('Omkostningsindeks og vægte'!K$20:K$445,MATCH($F31,'Omkostningsindeks og vægte'!$F$20:$F$445,0))</f>
        <v>527.5</v>
      </c>
      <c r="L31" s="26">
        <f>INDEX('Omkostningsindeks og vægte'!L$20:L$445,MATCH($F31,'Omkostningsindeks og vægte'!$F$20:$F$445,0))</f>
        <v>170.71297321702724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44896</v>
      </c>
      <c r="G32" s="25">
        <f>INDEX('Omkostningsindeks og vægte'!G$20:G$445,MATCH($F32,'Omkostningsindeks og vægte'!$F$20:$F$445,0))</f>
        <v>148.68671999999998</v>
      </c>
      <c r="H32" s="25">
        <f>INDEX('Omkostningsindeks og vægte'!H$20:H$445,MATCH($F32,'Omkostningsindeks og vægte'!$F$20:$F$445,0))</f>
        <v>154.36472945891785</v>
      </c>
      <c r="I32" s="25">
        <f>INDEX('Omkostningsindeks og vægte'!I$20:I$445,MATCH($F32,'Omkostningsindeks og vægte'!$F$20:$F$445,0))</f>
        <v>121.86089378688604</v>
      </c>
      <c r="J32" s="25">
        <f>INDEX('Omkostningsindeks og vægte'!J$20:J$445,MATCH($F32,'Omkostningsindeks og vægte'!$F$20:$F$445,0))</f>
        <v>3.06</v>
      </c>
      <c r="K32" s="25">
        <f>INDEX('Omkostningsindeks og vægte'!K$20:K$445,MATCH($F32,'Omkostningsindeks og vægte'!$F$20:$F$445,0))</f>
        <v>301.7</v>
      </c>
      <c r="L32" s="26">
        <f>INDEX('Omkostningsindeks og vægte'!L$20:L$445,MATCH($F32,'Omkostningsindeks og vægte'!$F$20:$F$445,0))</f>
        <v>143.93719079563343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44927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153.05210420841684</v>
      </c>
      <c r="I33" s="25">
        <f>INDEX('Omkostningsindeks og vægte'!I$20:I$445,MATCH($F33,'Omkostningsindeks og vægte'!$F$20:$F$445,0))</f>
        <v>122.16403033859473</v>
      </c>
      <c r="J33" s="25">
        <f>INDEX('Omkostningsindeks og vægte'!J$20:J$445,MATCH($F33,'Omkostningsindeks og vægte'!$F$20:$F$445,0))</f>
        <v>2.86</v>
      </c>
      <c r="K33" s="25">
        <f>INDEX('Omkostningsindeks og vægte'!K$20:K$445,MATCH($F33,'Omkostningsindeks og vægte'!$F$20:$F$445,0))</f>
        <v>318.2</v>
      </c>
      <c r="L33" s="26">
        <f>INDEX('Omkostningsindeks og vægte'!L$20:L$445,MATCH($F33,'Omkostningsindeks og vægte'!$F$20:$F$445,0))</f>
        <v>146.14524221518798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44958</v>
      </c>
      <c r="G34" s="25">
        <f>INDEX('Omkostningsindeks og vægte'!G$20:G$445,MATCH($F34,'Omkostningsindeks og vægte'!$F$20:$F$445,0))</f>
        <v>149.69681999999997</v>
      </c>
      <c r="H34" s="25">
        <f>INDEX('Omkostningsindeks og vægte'!H$20:H$445,MATCH($F34,'Omkostningsindeks og vægte'!$F$20:$F$445,0))</f>
        <v>152.13326653306615</v>
      </c>
      <c r="I34" s="25">
        <f>INDEX('Omkostningsindeks og vægte'!I$20:I$445,MATCH($F34,'Omkostningsindeks og vægte'!$F$20:$F$445,0))</f>
        <v>122.26507585583094</v>
      </c>
      <c r="J34" s="25">
        <f>INDEX('Omkostningsindeks og vægte'!J$20:J$445,MATCH($F34,'Omkostningsindeks og vægte'!$F$20:$F$445,0))</f>
        <v>3.33</v>
      </c>
      <c r="K34" s="25">
        <f>INDEX('Omkostningsindeks og vægte'!K$20:K$445,MATCH($F34,'Omkostningsindeks og vægte'!$F$20:$F$445,0))</f>
        <v>373.9</v>
      </c>
      <c r="L34" s="26">
        <f>INDEX('Omkostningsindeks og vægte'!L$20:L$445,MATCH($F34,'Omkostningsindeks og vægte'!$F$20:$F$445,0))</f>
        <v>153.31314362838549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44986</v>
      </c>
      <c r="G35" s="25">
        <f>INDEX('Omkostningsindeks og vægte'!G$20:G$445,MATCH($F35,'Omkostningsindeks og vægte'!$F$20:$F$445,0))</f>
        <v>149.69681999999997</v>
      </c>
      <c r="H35" s="25">
        <f>INDEX('Omkostningsindeks og vægte'!H$20:H$445,MATCH($F35,'Omkostningsindeks og vægte'!$F$20:$F$445,0))</f>
        <v>152.78957915831666</v>
      </c>
      <c r="I35" s="25">
        <f>INDEX('Omkostningsindeks og vægte'!I$20:I$445,MATCH($F35,'Omkostningsindeks og vægte'!$F$20:$F$445,0))</f>
        <v>123.98284964884677</v>
      </c>
      <c r="J35" s="25">
        <f>INDEX('Omkostningsindeks og vægte'!J$20:J$445,MATCH($F35,'Omkostningsindeks og vægte'!$F$20:$F$445,0))</f>
        <v>3.26</v>
      </c>
      <c r="K35" s="25">
        <f>INDEX('Omkostningsindeks og vægte'!K$20:K$445,MATCH($F35,'Omkostningsindeks og vægte'!$F$20:$F$445,0))</f>
        <v>257.60000000000002</v>
      </c>
      <c r="L35" s="26">
        <f>INDEX('Omkostningsindeks og vægte'!L$20:L$445,MATCH($F35,'Omkostningsindeks og vægte'!$F$20:$F$445,0))</f>
        <v>139.58505460316945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45017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154.23346693386776</v>
      </c>
      <c r="I36" s="25">
        <f>INDEX('Omkostningsindeks og vægte'!I$20:I$445,MATCH($F36,'Omkostningsindeks og vægte'!$F$20:$F$445,0))</f>
        <v>123.57866757990186</v>
      </c>
      <c r="J36" s="25">
        <f>INDEX('Omkostningsindeks og vægte'!J$20:J$445,MATCH($F36,'Omkostningsindeks og vægte'!$F$20:$F$445,0))</f>
        <v>3.58</v>
      </c>
      <c r="K36" s="25">
        <f>INDEX('Omkostningsindeks og vægte'!K$20:K$445,MATCH($F36,'Omkostningsindeks og vægte'!$F$20:$F$445,0))</f>
        <v>232.8</v>
      </c>
      <c r="L36" s="26">
        <f>INDEX('Omkostningsindeks og vægte'!L$20:L$445,MATCH($F36,'Omkostningsindeks og vægte'!$F$20:$F$445,0))</f>
        <v>137.76729247464692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45047</v>
      </c>
      <c r="G37" s="25">
        <f>INDEX('Omkostningsindeks og vægte'!G$20:G$445,MATCH($F37,'Omkostningsindeks og vægte'!$F$20:$F$445,0))</f>
        <v>150.90894</v>
      </c>
      <c r="H37" s="25">
        <f>INDEX('Omkostningsindeks og vægte'!H$20:H$445,MATCH($F37,'Omkostningsindeks og vægte'!$F$20:$F$445,0))</f>
        <v>153.97094188376755</v>
      </c>
      <c r="I37" s="25">
        <f>INDEX('Omkostningsindeks og vægte'!I$20:I$445,MATCH($F37,'Omkostningsindeks og vægte'!$F$20:$F$445,0))</f>
        <v>124.1849406833192</v>
      </c>
      <c r="J37" s="25">
        <f>INDEX('Omkostningsindeks og vægte'!J$20:J$445,MATCH($F37,'Omkostningsindeks og vægte'!$F$20:$F$445,0))</f>
        <v>3.32</v>
      </c>
      <c r="K37" s="25">
        <f>INDEX('Omkostningsindeks og vægte'!K$20:K$445,MATCH($F37,'Omkostningsindeks og vægte'!$F$20:$F$445,0))</f>
        <v>212.4</v>
      </c>
      <c r="L37" s="26">
        <f>INDEX('Omkostningsindeks og vægte'!L$20:L$445,MATCH($F37,'Omkostningsindeks og vægte'!$F$20:$F$445,0))</f>
        <v>135.04987246814218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45078</v>
      </c>
      <c r="G38" s="25">
        <f>INDEX('Omkostningsindeks og vægte'!G$20:G$445,MATCH($F38,'Omkostningsindeks og vægte'!$F$20:$F$445,0))</f>
        <v>150.90894</v>
      </c>
      <c r="H38" s="25">
        <f>INDEX('Omkostningsindeks og vægte'!H$20:H$445,MATCH($F38,'Omkostningsindeks og vægte'!$F$20:$F$445,0))</f>
        <v>154.36472945891785</v>
      </c>
      <c r="I38" s="25">
        <f>INDEX('Omkostningsindeks og vægte'!I$20:I$445,MATCH($F38,'Omkostningsindeks og vægte'!$F$20:$F$445,0))</f>
        <v>124.28598620055541</v>
      </c>
      <c r="J38" s="25">
        <f>INDEX('Omkostningsindeks og vægte'!J$20:J$445,MATCH($F38,'Omkostningsindeks og vægte'!$F$20:$F$445,0))</f>
        <v>3.35</v>
      </c>
      <c r="K38" s="25">
        <f>INDEX('Omkostningsindeks og vægte'!K$20:K$445,MATCH($F38,'Omkostningsindeks og vægte'!$F$20:$F$445,0))</f>
        <v>209.4</v>
      </c>
      <c r="L38" s="26">
        <f>INDEX('Omkostningsindeks og vægte'!L$20:L$445,MATCH($F38,'Omkostningsindeks og vægte'!$F$20:$F$445,0))</f>
        <v>134.76713729001608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45108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152.26452905811624</v>
      </c>
      <c r="I39" s="25">
        <f>INDEX('Omkostningsindeks og vægte'!I$20:I$445,MATCH($F39,'Omkostningsindeks og vægte'!$F$20:$F$445,0))</f>
        <v>123.98284964884677</v>
      </c>
      <c r="J39" s="25">
        <f>INDEX('Omkostningsindeks og vægte'!J$20:J$445,MATCH($F39,'Omkostningsindeks og vægte'!$F$20:$F$445,0))</f>
        <v>3.45</v>
      </c>
      <c r="K39" s="25">
        <f>INDEX('Omkostningsindeks og vægte'!K$20:K$445,MATCH($F39,'Omkostningsindeks og vægte'!$F$20:$F$445,0))</f>
        <v>184.6</v>
      </c>
      <c r="L39" s="26">
        <f>INDEX('Omkostningsindeks og vægte'!L$20:L$445,MATCH($F39,'Omkostningsindeks og vægte'!$F$20:$F$445,0))</f>
        <v>132.54817739256833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45139</v>
      </c>
      <c r="G40" s="25">
        <f>INDEX('Omkostningsindeks og vægte'!G$20:G$445,MATCH($F40,'Omkostningsindeks og vægte'!$F$20:$F$445,0))</f>
        <v>152.32308</v>
      </c>
      <c r="H40" s="25">
        <f>INDEX('Omkostningsindeks og vægte'!H$20:H$445,MATCH($F40,'Omkostningsindeks og vægte'!$F$20:$F$445,0))</f>
        <v>152.78957915831666</v>
      </c>
      <c r="I40" s="25">
        <f>INDEX('Omkostningsindeks og vægte'!I$20:I$445,MATCH($F40,'Omkostningsindeks og vægte'!$F$20:$F$445,0))</f>
        <v>124.58912275226409</v>
      </c>
      <c r="J40" s="25">
        <f>INDEX('Omkostningsindeks og vægte'!J$20:J$445,MATCH($F40,'Omkostningsindeks og vægte'!$F$20:$F$445,0))</f>
        <v>3.69</v>
      </c>
      <c r="K40" s="25">
        <f>INDEX('Omkostningsindeks og vægte'!K$20:K$445,MATCH($F40,'Omkostningsindeks og vægte'!$F$20:$F$445,0))</f>
        <v>184.4</v>
      </c>
      <c r="L40" s="26">
        <f>INDEX('Omkostningsindeks og vægte'!L$20:L$445,MATCH($F40,'Omkostningsindeks og vægte'!$F$20:$F$445,0))</f>
        <v>132.91900076819664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45170</v>
      </c>
      <c r="G41" s="25">
        <f>INDEX('Omkostningsindeks og vægte'!G$20:G$445,MATCH($F41,'Omkostningsindeks og vægte'!$F$20:$F$445,0))</f>
        <v>152.32308</v>
      </c>
      <c r="H41" s="25">
        <f>INDEX('Omkostningsindeks og vægte'!H$20:H$445,MATCH($F41,'Omkostningsindeks og vægte'!$F$20:$F$445,0))</f>
        <v>155.54609218436875</v>
      </c>
      <c r="I41" s="25">
        <f>INDEX('Omkostningsindeks og vægte'!I$20:I$445,MATCH($F41,'Omkostningsindeks og vægte'!$F$20:$F$445,0))</f>
        <v>125.90271447633499</v>
      </c>
      <c r="J41" s="25">
        <f>INDEX('Omkostningsindeks og vægte'!J$20:J$445,MATCH($F41,'Omkostningsindeks og vægte'!$F$20:$F$445,0))</f>
        <v>3.67</v>
      </c>
      <c r="K41" s="25">
        <f>INDEX('Omkostningsindeks og vægte'!K$20:K$445,MATCH($F41,'Omkostningsindeks og vægte'!$F$20:$F$445,0))</f>
        <v>193.6</v>
      </c>
      <c r="L41" s="26">
        <f>INDEX('Omkostningsindeks og vægte'!L$20:L$445,MATCH($F41,'Omkostningsindeks og vægte'!$F$20:$F$445,0))</f>
        <v>134.30216344092895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45200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154.49599198396794</v>
      </c>
      <c r="I42" s="25">
        <f>INDEX('Omkostningsindeks og vægte'!I$20:I$445,MATCH($F42,'Omkostningsindeks og vægte'!$F$20:$F$445,0))</f>
        <v>125.59957792462635</v>
      </c>
      <c r="J42" s="25">
        <f>INDEX('Omkostningsindeks og vægte'!J$20:J$445,MATCH($F42,'Omkostningsindeks og vægte'!$F$20:$F$445,0))</f>
        <v>3.67</v>
      </c>
      <c r="K42" s="25">
        <f>INDEX('Omkostningsindeks og vægte'!K$20:K$445,MATCH($F42,'Omkostningsindeks og vægte'!$F$20:$F$445,0))</f>
        <v>203.4</v>
      </c>
      <c r="L42" s="26">
        <f>INDEX('Omkostningsindeks og vægte'!L$20:L$445,MATCH($F42,'Omkostningsindeks og vægte'!$F$20:$F$445,0))</f>
        <v>135.81435943301605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45231</v>
      </c>
      <c r="G43" s="25">
        <f>INDEX('Omkostningsindeks og vægte'!G$20:G$445,MATCH($F43,'Omkostningsindeks og vægte'!$F$20:$F$445,0))</f>
        <v>153.13115999999999</v>
      </c>
      <c r="H43" s="25">
        <f>INDEX('Omkostningsindeks og vægte'!H$20:H$445,MATCH($F43,'Omkostningsindeks og vægte'!$F$20:$F$445,0))</f>
        <v>154.10220440881764</v>
      </c>
      <c r="I43" s="25">
        <f>INDEX('Omkostningsindeks og vægte'!I$20:I$445,MATCH($F43,'Omkostningsindeks og vægte'!$F$20:$F$445,0))</f>
        <v>125.29644137291767</v>
      </c>
      <c r="J43" s="25">
        <f>INDEX('Omkostningsindeks og vægte'!J$20:J$445,MATCH($F43,'Omkostningsindeks og vægte'!$F$20:$F$445,0))</f>
        <v>3.81</v>
      </c>
      <c r="K43" s="25">
        <f>INDEX('Omkostningsindeks og vægte'!K$20:K$445,MATCH($F43,'Omkostningsindeks og vægte'!$F$20:$F$445,0))</f>
        <v>206</v>
      </c>
      <c r="L43" s="26">
        <f>INDEX('Omkostningsindeks og vægte'!L$20:L$445,MATCH($F43,'Omkostningsindeks og vægte'!$F$20:$F$445,0))</f>
        <v>136.24451904135134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45261</v>
      </c>
      <c r="G44" s="25">
        <f>INDEX('Omkostningsindeks og vægte'!G$20:G$445,MATCH($F44,'Omkostningsindeks og vægte'!$F$20:$F$445,0))</f>
        <v>153.13115999999999</v>
      </c>
      <c r="H44" s="25">
        <f>INDEX('Omkostningsindeks og vægte'!H$20:H$445,MATCH($F44,'Omkostningsindeks og vægte'!$F$20:$F$445,0))</f>
        <v>154.49599198396794</v>
      </c>
      <c r="I44" s="25">
        <f>INDEX('Omkostningsindeks og vægte'!I$20:I$445,MATCH($F44,'Omkostningsindeks og vægte'!$F$20:$F$445,0))</f>
        <v>125.19539585568144</v>
      </c>
      <c r="J44" s="25">
        <f>INDEX('Omkostningsindeks og vægte'!J$20:J$445,MATCH($F44,'Omkostningsindeks og vægte'!$F$20:$F$445,0))</f>
        <v>3.78</v>
      </c>
      <c r="K44" s="25">
        <f>INDEX('Omkostningsindeks og vægte'!K$20:K$445,MATCH($F44,'Omkostningsindeks og vægte'!$F$20:$F$445,0))</f>
        <v>220.2</v>
      </c>
      <c r="L44" s="26">
        <f>INDEX('Omkostningsindeks og vægte'!L$20:L$445,MATCH($F44,'Omkostningsindeks og vægte'!$F$20:$F$445,0))</f>
        <v>137.91513821257186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45292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153.97094188376755</v>
      </c>
      <c r="I45" s="25">
        <f>INDEX('Omkostningsindeks og vægte'!I$20:I$445,MATCH($F45,'Omkostningsindeks og vægte'!$F$20:$F$445,0))</f>
        <v>125.2015771995201</v>
      </c>
      <c r="J45" s="25">
        <f>INDEX('Omkostningsindeks og vægte'!J$20:J$445,MATCH($F45,'Omkostningsindeks og vægte'!$F$20:$F$445,0))</f>
        <v>3.51</v>
      </c>
      <c r="K45" s="25">
        <f>INDEX('Omkostningsindeks og vægte'!K$20:K$445,MATCH($F45,'Omkostningsindeks og vægte'!$F$20:$F$445,0))</f>
        <v>229.8</v>
      </c>
      <c r="L45" s="26">
        <f>INDEX('Omkostningsindeks og vægte'!L$20:L$445,MATCH($F45,'Omkostningsindeks og vægte'!$F$20:$F$445,0))</f>
        <v>139.70474557394462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45323</v>
      </c>
      <c r="G46" s="25">
        <f>INDEX('Omkostningsindeks og vægte'!G$20:G$445,MATCH($F46,'Omkostningsindeks og vægte'!$F$20:$F$445,0))</f>
        <v>155.05035000000001</v>
      </c>
      <c r="H46" s="25">
        <f>INDEX('Omkostningsindeks og vægte'!H$20:H$445,MATCH($F46,'Omkostningsindeks og vægte'!$F$20:$F$445,0))</f>
        <v>153.18336673346695</v>
      </c>
      <c r="I46" s="25">
        <f>INDEX('Omkostningsindeks og vægte'!I$20:I$445,MATCH($F46,'Omkostningsindeks og vægte'!$F$20:$F$445,0))</f>
        <v>124.99882160891359</v>
      </c>
      <c r="J46" s="25">
        <f>INDEX('Omkostningsindeks og vægte'!J$20:J$445,MATCH($F46,'Omkostningsindeks og vægte'!$F$20:$F$445,0))</f>
        <v>3.18</v>
      </c>
      <c r="K46" s="25">
        <f>INDEX('Omkostningsindeks og vægte'!K$20:K$445,MATCH($F46,'Omkostningsindeks og vægte'!$F$20:$F$445,0))</f>
        <v>210.3</v>
      </c>
      <c r="L46" s="26">
        <f>INDEX('Omkostningsindeks og vægte'!L$20:L$445,MATCH($F46,'Omkostningsindeks og vægte'!$F$20:$F$445,0))</f>
        <v>136.89487900297311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45352</v>
      </c>
      <c r="G47" s="25">
        <f>INDEX('Omkostningsindeks og vægte'!G$20:G$445,MATCH($F47,'Omkostningsindeks og vægte'!$F$20:$F$445,0))</f>
        <v>155.05035000000001</v>
      </c>
      <c r="H47" s="25">
        <f>INDEX('Omkostningsindeks og vægte'!H$20:H$445,MATCH($F47,'Omkostningsindeks og vægte'!$F$20:$F$445,0))</f>
        <v>154.62725450901803</v>
      </c>
      <c r="I47" s="25">
        <f>INDEX('Omkostningsindeks og vægte'!I$20:I$445,MATCH($F47,'Omkostningsindeks og vægte'!$F$20:$F$445,0))</f>
        <v>123.98504365588104</v>
      </c>
      <c r="J47" s="25">
        <f>INDEX('Omkostningsindeks og vægte'!J$20:J$445,MATCH($F47,'Omkostningsindeks og vægte'!$F$20:$F$445,0))</f>
        <v>3.23</v>
      </c>
      <c r="K47" s="25">
        <f>INDEX('Omkostningsindeks og vægte'!K$20:K$445,MATCH($F47,'Omkostningsindeks og vægte'!$F$20:$F$445,0))</f>
        <v>198.6</v>
      </c>
      <c r="L47" s="26">
        <f>INDEX('Omkostningsindeks og vægte'!L$20:L$445,MATCH($F47,'Omkostningsindeks og vægte'!$F$20:$F$445,0))</f>
        <v>135.57095948397628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45383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155.41482965931866</v>
      </c>
      <c r="I48" s="25">
        <f>INDEX('Omkostningsindeks og vægte'!I$20:I$445,MATCH($F48,'Omkostningsindeks og vægte'!$F$20:$F$445,0))</f>
        <v>124.28917704179081</v>
      </c>
      <c r="J48" s="25">
        <f>INDEX('Omkostningsindeks og vægte'!J$20:J$445,MATCH($F48,'Omkostningsindeks og vægte'!$F$20:$F$445,0))</f>
        <v>3.38</v>
      </c>
      <c r="K48" s="25">
        <f>INDEX('Omkostningsindeks og vægte'!K$20:K$445,MATCH($F48,'Omkostningsindeks og vægte'!$F$20:$F$445,0))</f>
        <v>185.5</v>
      </c>
      <c r="L48" s="26">
        <f>INDEX('Omkostningsindeks og vægte'!L$20:L$445,MATCH($F48,'Omkostningsindeks og vægte'!$F$20:$F$445,0))</f>
        <v>135.00834126758068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45413</v>
      </c>
      <c r="G49" s="25">
        <f>INDEX('Omkostningsindeks og vægte'!G$20:G$445,MATCH($F49,'Omkostningsindeks og vægte'!$F$20:$F$445,0))</f>
        <v>156.36348000000001</v>
      </c>
      <c r="H49" s="25">
        <f>INDEX('Omkostningsindeks og vægte'!H$20:H$445,MATCH($F49,'Omkostningsindeks og vægte'!$F$20:$F$445,0))</f>
        <v>155.41482965931866</v>
      </c>
      <c r="I49" s="25">
        <f>INDEX('Omkostningsindeks og vægte'!I$20:I$445,MATCH($F49,'Omkostningsindeks og vægte'!$F$20:$F$445,0))</f>
        <v>123.88366586057779</v>
      </c>
      <c r="J49" s="25">
        <f>INDEX('Omkostningsindeks og vægte'!J$20:J$445,MATCH($F49,'Omkostningsindeks og vægte'!$F$20:$F$445,0))</f>
        <v>3.39</v>
      </c>
      <c r="K49" s="25">
        <f>INDEX('Omkostningsindeks og vægte'!K$20:K$445,MATCH($F49,'Omkostningsindeks og vægte'!$F$20:$F$445,0))</f>
        <v>187.2</v>
      </c>
      <c r="L49" s="26">
        <f>INDEX('Omkostningsindeks og vægte'!L$20:L$445,MATCH($F49,'Omkostningsindeks og vægte'!$F$20:$F$445,0))</f>
        <v>135.18571483599544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45444</v>
      </c>
      <c r="G50" s="25">
        <f>INDEX('Omkostningsindeks og vægte'!G$20:G$445,MATCH($F50,'Omkostningsindeks og vægte'!$F$20:$F$445,0))</f>
        <v>156.36348000000001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124.39055483709407</v>
      </c>
      <c r="J50" s="25">
        <f>INDEX('Omkostningsindeks og vægte'!J$20:J$445,MATCH($F50,'Omkostningsindeks og vægte'!$F$20:$F$445,0))</f>
        <v>3.43</v>
      </c>
      <c r="K50" s="25">
        <f>INDEX('Omkostningsindeks og vægte'!K$20:K$445,MATCH($F50,'Omkostningsindeks og vægte'!$F$20:$F$445,0))</f>
        <v>204</v>
      </c>
      <c r="L50" s="26">
        <f>INDEX('Omkostningsindeks og vægte'!L$20:L$445,MATCH($F50,'Omkostningsindeks og vægte'!$F$20:$F$445,0))</f>
        <v>137.29210357842908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45474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155.54609218436875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3.49</v>
      </c>
      <c r="K51" s="25">
        <f>INDEX('Omkostningsindeks og vægte'!K$20:K$445,MATCH($F51,'Omkostningsindeks og vægte'!$F$20:$F$445,0))</f>
        <v>210.3</v>
      </c>
      <c r="L51" s="26">
        <f>INDEX('Omkostningsindeks og vægte'!L$20:L$445,MATCH($F51,'Omkostningsindeks og vægte'!$F$20:$F$445,0))</f>
        <v>138.8900439647856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45505</v>
      </c>
      <c r="G52" s="25">
        <f>INDEX('Omkostningsindeks og vægte'!G$20:G$445,MATCH($F52,'Omkostningsindeks og vægte'!$F$20:$F$445,0))</f>
        <v>157.67660999999998</v>
      </c>
      <c r="H52" s="25">
        <f>INDEX('Omkostningsindeks og vægte'!H$20:H$445,MATCH($F52,'Omkostningsindeks og vægte'!$F$20:$F$445,0))</f>
        <v>155.54609218436875</v>
      </c>
      <c r="I52" s="25">
        <f>INDEX('Omkostningsindeks og vægte'!I$20:I$445,MATCH($F52,'Omkostningsindeks og vægte'!$F$20:$F$445,0))</f>
        <v>124.89744381361034</v>
      </c>
      <c r="J52" s="25">
        <f>INDEX('Omkostningsindeks og vægte'!J$20:J$445,MATCH($F52,'Omkostningsindeks og vægte'!$F$20:$F$445,0))</f>
        <v>3.4</v>
      </c>
      <c r="K52" s="25">
        <f>INDEX('Omkostningsindeks og vægte'!K$20:K$445,MATCH($F52,'Omkostningsindeks og vægte'!$F$20:$F$445,0))</f>
        <v>216.4</v>
      </c>
      <c r="L52" s="26">
        <f>INDEX('Omkostningsindeks og vægte'!L$20:L$445,MATCH($F52,'Omkostningsindeks og vægte'!$F$20:$F$445,0))</f>
        <v>139.50302689380626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45536</v>
      </c>
      <c r="G53" s="25">
        <f>INDEX('Omkostningsindeks og vægte'!G$20:G$445,MATCH($F53,'Omkostningsindeks og vægte'!$F$20:$F$445,0))</f>
        <v>157.67660999999998</v>
      </c>
      <c r="H53" s="25">
        <f>INDEX('Omkostningsindeks og vægte'!H$20:H$445,MATCH($F53,'Omkostningsindeks og vægte'!$F$20:$F$445,0))</f>
        <v>157.25250501002006</v>
      </c>
      <c r="I53" s="25">
        <f>INDEX('Omkostningsindeks og vægte'!I$20:I$445,MATCH($F53,'Omkostningsindeks og vægte'!$F$20:$F$445,0))</f>
        <v>125.10019940421685</v>
      </c>
      <c r="J53" s="25">
        <f>INDEX('Omkostningsindeks og vægte'!J$20:J$445,MATCH($F53,'Omkostningsindeks og vægte'!$F$20:$F$445,0))</f>
        <v>3.12</v>
      </c>
      <c r="K53" s="25">
        <f>INDEX('Omkostningsindeks og vægte'!K$20:K$445,MATCH($F53,'Omkostningsindeks og vægte'!$F$20:$F$445,0))</f>
        <v>212</v>
      </c>
      <c r="L53" s="26">
        <f>INDEX('Omkostningsindeks og vægte'!L$20:L$445,MATCH($F53,'Omkostningsindeks og vægte'!$F$20:$F$445,0))</f>
        <v>138.76400220844329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45566</v>
      </c>
      <c r="G54" s="25">
        <f>INDEX('Omkostningsindeks og vægte'!G$20:G$445,MATCH($F54,'Omkostningsindeks og vægte'!$F$20:$F$445,0))</f>
        <v>162.86760950617284</v>
      </c>
      <c r="H54" s="25">
        <f>INDEX('Omkostningsindeks og vægte'!H$20:H$445,MATCH($F54,'Omkostningsindeks og vægte'!$F$20:$F$445,0))</f>
        <v>156.59619238476955</v>
      </c>
      <c r="I54" s="25">
        <f>INDEX('Omkostningsindeks og vægte'!I$20:I$445,MATCH($F54,'Omkostningsindeks og vægte'!$F$20:$F$445,0))</f>
        <v>125.30295499482335</v>
      </c>
      <c r="J54" s="25">
        <f>INDEX('Omkostningsindeks og vægte'!J$20:J$445,MATCH($F54,'Omkostningsindeks og vægte'!$F$20:$F$445,0))</f>
        <v>3.05</v>
      </c>
      <c r="K54" s="25">
        <f>INDEX('Omkostningsindeks og vægte'!K$20:K$445,MATCH($F54,'Omkostningsindeks og vægte'!$F$20:$F$445,0))</f>
        <v>226.9</v>
      </c>
      <c r="L54" s="26">
        <f>INDEX('Omkostningsindeks og vægte'!L$20:L$445,MATCH($F54,'Omkostningsindeks og vægte'!$F$20:$F$445,0))</f>
        <v>143.29105106308469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45597</v>
      </c>
      <c r="G55" s="25">
        <f>INDEX('Omkostningsindeks og vægte'!G$20:G$445,MATCH($F55,'Omkostningsindeks og vægte'!$F$20:$F$445,0))</f>
        <v>162.86760950617284</v>
      </c>
      <c r="H55" s="25">
        <f>INDEX('Omkostningsindeks og vægte'!H$20:H$445,MATCH($F55,'Omkostningsindeks og vægte'!$F$20:$F$445,0))</f>
        <v>156.07114228456916</v>
      </c>
      <c r="I55" s="25">
        <f>INDEX('Omkostningsindeks og vægte'!I$20:I$445,MATCH($F55,'Omkostningsindeks og vægte'!$F$20:$F$445,0))</f>
        <v>125.2015771995201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226.6</v>
      </c>
      <c r="L55" s="26">
        <f>INDEX('Omkostningsindeks og vægte'!L$20:L$445,MATCH($F55,'Omkostningsindeks og vægte'!$F$20:$F$445,0))</f>
        <v>142.92026499468278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45627</v>
      </c>
      <c r="G56" s="25">
        <f>INDEX('Omkostningsindeks og vægte'!G$20:G$445,MATCH($F56,'Omkostningsindeks og vægte'!$F$20:$F$445,0))</f>
        <v>162.86760950617284</v>
      </c>
      <c r="H56" s="25">
        <f>INDEX('Omkostningsindeks og vægte'!H$20:H$445,MATCH($F56,'Omkostningsindeks og vægte'!$F$20:$F$445,0))</f>
        <v>156.98997995991985</v>
      </c>
      <c r="I56" s="25">
        <f>INDEX('Omkostningsindeks og vægte'!I$20:I$445,MATCH($F56,'Omkostningsindeks og vægte'!$F$20:$F$445,0))</f>
        <v>124.59331042770059</v>
      </c>
      <c r="J56" s="25">
        <f>INDEX('Omkostningsindeks og vægte'!J$20:J$445,MATCH($F56,'Omkostningsindeks og vægte'!$F$20:$F$445,0))</f>
        <v>2.9</v>
      </c>
      <c r="K56" s="25">
        <f>INDEX('Omkostningsindeks og vægte'!K$20:K$445,MATCH($F56,'Omkostningsindeks og vægte'!$F$20:$F$445,0))</f>
        <v>228.6</v>
      </c>
      <c r="L56" s="26">
        <f>INDEX('Omkostningsindeks og vægte'!L$20:L$445,MATCH($F56,'Omkostningsindeks og vægte'!$F$20:$F$445,0))</f>
        <v>143.26625259950595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45658</v>
      </c>
      <c r="G57" s="25">
        <f>INDEX('Omkostningsindeks og vægte'!G$20:G$445,MATCH($F57,'Omkostningsindeks og vægte'!$F$20:$F$445,0))</f>
        <v>161.82940960493826</v>
      </c>
      <c r="H57" s="25">
        <f>INDEX('Omkostningsindeks og vægte'!H$20:H$445,MATCH($F57,'Omkostningsindeks og vægte'!$F$20:$F$445,0))</f>
        <v>156.46492985971946</v>
      </c>
      <c r="I57" s="25">
        <f>INDEX('Omkostningsindeks og vægte'!I$20:I$445,MATCH($F57,'Omkostningsindeks og vægte'!$F$20:$F$445,0))</f>
        <v>124.89744381361034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232.9</v>
      </c>
      <c r="L57" s="26">
        <f>INDEX('Omkostningsindeks og vægte'!L$20:L$445,MATCH($F57,'Omkostningsindeks og vægte'!$F$20:$F$445,0))</f>
        <v>142.90708047338703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45689</v>
      </c>
      <c r="G58" s="27">
        <f>INDEX('Omkostningsindeks og vægte'!G$20:G$445,MATCH($F58,'Omkostningsindeks og vægte'!$F$20:$F$445,0))</f>
        <v>161.82940960493826</v>
      </c>
      <c r="H58" s="25">
        <f>INDEX('Omkostningsindeks og vægte'!H$20:H$445,MATCH($F58,'Omkostningsindeks og vægte'!$F$20:$F$445,0))</f>
        <v>156.07114228456916</v>
      </c>
      <c r="I58" s="25">
        <f>INDEX('Omkostningsindeks og vægte'!I$20:I$445,MATCH($F58,'Omkostningsindeks og vægte'!$F$20:$F$445,0))</f>
        <v>125.20157719952012</v>
      </c>
      <c r="J58" s="25">
        <f>INDEX('Omkostningsindeks og vægte'!J$20:J$445,MATCH($F58,'Omkostningsindeks og vægte'!$F$20:$F$445,0))</f>
        <v>2.82</v>
      </c>
      <c r="K58" s="25">
        <f>INDEX('Omkostningsindeks og vægte'!K$20:K$445,MATCH($F58,'Omkostningsindeks og vægte'!$F$20:$F$445,0))</f>
        <v>235.8</v>
      </c>
      <c r="L58" s="26">
        <f>INDEX('Omkostningsindeks og vægte'!L$20:L$445,MATCH($F58,'Omkostningsindeks og vægte'!$F$20:$F$445,0))</f>
        <v>143.44191198426643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45717</v>
      </c>
      <c r="G59" s="25">
        <f>INDEX('Omkostningsindeks og vægte'!G$20:G$445,MATCH($F59,'Omkostningsindeks og vægte'!$F$20:$F$445,0))</f>
        <v>161.82940960493826</v>
      </c>
      <c r="H59" s="25">
        <f>INDEX('Omkostningsindeks og vægte'!H$20:H$445,MATCH($F59,'Omkostningsindeks og vægte'!$F$20:$F$445,0))</f>
        <v>156.98997995991985</v>
      </c>
      <c r="I59" s="25">
        <f>INDEX('Omkostningsindeks og vægte'!I$20:I$445,MATCH($F59,'Omkostningsindeks og vægte'!$F$20:$F$445,0))</f>
        <v>124.43144447509424</v>
      </c>
      <c r="J59" s="25">
        <f>INDEX('Omkostningsindeks og vægte'!J$20:J$445,MATCH($F59,'Omkostningsindeks og vægte'!$F$20:$F$445,0))</f>
        <v>2.73</v>
      </c>
      <c r="K59" s="25">
        <f>INDEX('Omkostningsindeks og vægte'!K$20:K$445,MATCH($F59,'Omkostningsindeks og vægte'!$F$20:$F$445,0))</f>
        <v>241.4</v>
      </c>
      <c r="L59" s="26">
        <f>INDEX('Omkostningsindeks og vægte'!L$20:L$445,MATCH($F59,'Omkostningsindeks og vægte'!$F$20:$F$445,0))</f>
        <v>143.98763151626002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45748</v>
      </c>
      <c r="G60" s="25">
        <f>INDEX('Omkostningsindeks og vægte'!G$20:G$445,MATCH($F60,'Omkostningsindeks og vægte'!$F$20:$F$445,0))</f>
        <v>163.25693446913579</v>
      </c>
      <c r="H60" s="25">
        <f>INDEX('Omkostningsindeks og vægte'!H$20:H$445,MATCH($F60,'Omkostningsindeks og vægte'!$F$20:$F$445,0))</f>
        <v>158.56513026052104</v>
      </c>
      <c r="I60" s="25">
        <f>INDEX('Omkostningsindeks og vægte'!I$20:I$445,MATCH($F60,'Omkostningsindeks og vægte'!$F$20:$F$445,0))</f>
        <v>124.21140655382972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248.9</v>
      </c>
      <c r="L60" s="26">
        <f>INDEX('Omkostningsindeks og vægte'!L$20:L$445,MATCH($F60,'Omkostningsindeks og vægte'!$F$20:$F$445,0))</f>
        <v>145.7075684195365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45778</v>
      </c>
      <c r="G61" s="25">
        <f>INDEX('Omkostningsindeks og vægte'!G$20:G$445,MATCH($F61,'Omkostningsindeks og vægte'!$F$20:$F$445,0))</f>
        <v>163.25693446913579</v>
      </c>
      <c r="H61" s="25">
        <f>INDEX('Omkostningsindeks og vægte'!H$20:H$445,MATCH($F61,'Omkostningsindeks og vægte'!$F$20:$F$445,0))</f>
        <v>157.77755511022045</v>
      </c>
      <c r="I61" s="25">
        <f>INDEX('Omkostningsindeks og vægte'!I$20:I$445,MATCH($F61,'Omkostningsindeks og vægte'!$F$20:$F$445,0))</f>
        <v>124.10138759319744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227.5</v>
      </c>
      <c r="L61" s="26">
        <f>INDEX('Omkostningsindeks og vægte'!L$20:L$445,MATCH($F61,'Omkostningsindeks og vægte'!$F$20:$F$445,0))</f>
        <v>143.1706729782851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45809</v>
      </c>
      <c r="G62" s="25">
        <f>INDEX('Omkostningsindeks og vægte'!G$20:G$445,MATCH($F62,'Omkostningsindeks og vægte'!$F$20:$F$445,0))</f>
        <v>163.25693446913579</v>
      </c>
      <c r="H62" s="25">
        <f>INDEX('Omkostningsindeks og vægte'!H$20:H$445,MATCH($F62,'Omkostningsindeks og vægte'!$F$20:$F$445,0))</f>
        <v>157.90881763527054</v>
      </c>
      <c r="I62" s="25">
        <f>INDEX('Omkostningsindeks og vægte'!I$20:I$445,MATCH($F62,'Omkostningsindeks og vægte'!$F$20:$F$445,0))</f>
        <v>126.08172888457825</v>
      </c>
      <c r="J62" s="25">
        <f>INDEX('Omkostningsindeks og vægte'!J$20:J$445,MATCH($F62,'Omkostningsindeks og vægte'!$F$20:$F$445,0))</f>
        <v>2.61</v>
      </c>
      <c r="K62" s="25">
        <f>INDEX('Omkostningsindeks og vægte'!K$20:K$445,MATCH($F62,'Omkostningsindeks og vægte'!$F$20:$F$445,0))</f>
        <v>200</v>
      </c>
      <c r="L62" s="26">
        <f>INDEX('Omkostningsindeks og vægte'!L$20:L$445,MATCH($F62,'Omkostningsindeks og vægte'!$F$20:$F$445,0))</f>
        <v>139.91340837789178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45839</v>
      </c>
      <c r="G63" s="25">
        <f>INDEX('Omkostningsindeks og vægte'!G$20:G$445,MATCH($F63,'Omkostningsindeks og vægte'!$F$20:$F$445,0))</f>
        <v>163.90580940740739</v>
      </c>
      <c r="H63" s="25">
        <f>INDEX('Omkostningsindeks og vægte'!H$20:H$445,MATCH($F63,'Omkostningsindeks og vægte'!$F$20:$F$445,0))</f>
        <v>158.04008016032066</v>
      </c>
      <c r="I63" s="25">
        <f>INDEX('Omkostningsindeks og vægte'!I$20:I$445,MATCH($F63,'Omkostningsindeks og vægte'!$F$20:$F$445,0))</f>
        <v>126.41178576647506</v>
      </c>
      <c r="J63" s="25">
        <f>INDEX('Omkostningsindeks og vægte'!J$20:J$445,MATCH($F63,'Omkostningsindeks og vægte'!$F$20:$F$445,0))</f>
        <v>2.67</v>
      </c>
      <c r="K63" s="25">
        <f>INDEX('Omkostningsindeks og vægte'!K$20:K$445,MATCH($F63,'Omkostningsindeks og vægte'!$F$20:$F$445,0))</f>
        <v>198.5</v>
      </c>
      <c r="L63" s="26">
        <f>INDEX('Omkostningsindeks og vægte'!L$20:L$445,MATCH($F63,'Omkostningsindeks og vægte'!$F$20:$F$445,0))</f>
        <v>140.2084871610478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45870</v>
      </c>
      <c r="G64" s="25">
        <f>INDEX('Omkostningsindeks og vægte'!G$20:G$445,MATCH($F64,'Omkostningsindeks og vægte'!$F$20:$F$445,0))</f>
        <v>163.90580940740739</v>
      </c>
      <c r="H64" s="25">
        <f>INDEX('Omkostningsindeks og vægte'!H$20:H$445,MATCH($F64,'Omkostningsindeks og vægte'!$F$20:$F$445,0))</f>
        <v>158.43386773547095</v>
      </c>
      <c r="I64" s="25">
        <f>INDEX('Omkostningsindeks og vægte'!I$20:I$445,MATCH($F64,'Omkostningsindeks og vægte'!$F$20:$F$445,0))</f>
        <v>125.86169096331372</v>
      </c>
      <c r="J64" s="25">
        <f>INDEX('Omkostningsindeks og vægte'!J$20:J$445,MATCH($F64,'Omkostningsindeks og vægte'!$F$20:$F$445,0))</f>
        <v>2.75</v>
      </c>
      <c r="K64" s="25">
        <f>INDEX('Omkostningsindeks og vægte'!K$20:K$445,MATCH($F64,'Omkostningsindeks og vægte'!$F$20:$F$445,0))</f>
        <v>203.2</v>
      </c>
      <c r="L64" s="26">
        <f>INDEX('Omkostningsindeks og vægte'!L$20:L$445,MATCH($F64,'Omkostningsindeks og vægte'!$F$20:$F$445,0))</f>
        <v>140.84492807134748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45901</v>
      </c>
      <c r="G65" s="25">
        <f>INDEX('Omkostningsindeks og vægte'!G$20:G$445,MATCH($F65,'Omkostningsindeks og vægte'!$F$20:$F$445,0))</f>
        <v>163.90580940740739</v>
      </c>
      <c r="H65" s="25">
        <f>INDEX('Omkostningsindeks og vægte'!H$20:H$445,MATCH($F65,'Omkostningsindeks og vægte'!$F$20:$F$445,0))</f>
        <v>160.79659318637275</v>
      </c>
      <c r="I65" s="25">
        <f>INDEX('Omkostningsindeks og vægte'!I$20:I$445,MATCH($F65,'Omkostningsindeks og vægte'!$F$20:$F$445,0))</f>
        <v>126.30176680584279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196.8</v>
      </c>
      <c r="L65" s="26">
        <f>INDEX('Omkostningsindeks og vægte'!L$20:L$445,MATCH($F65,'Omkostningsindeks og vægte'!$F$20:$F$445,0))</f>
        <v>140.21199331855058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12"/>
      <c r="F66" s="29">
        <f>EDATE(F67,-1)</f>
        <v>45931</v>
      </c>
      <c r="G66" s="30">
        <f>INDEX('Omkostningsindeks og vægte'!G$20:G$445,MATCH($F66,'Omkostningsindeks og vægte'!$F$20:$F$445,0))</f>
        <v>167.53950906172838</v>
      </c>
      <c r="H66" s="30">
        <f>INDEX('Omkostningsindeks og vægte'!H$20:H$445,MATCH($F66,'Omkostningsindeks og vægte'!$F$20:$F$445,0))</f>
        <v>159.74649298597197</v>
      </c>
      <c r="I66" s="30">
        <f>INDEX('Omkostningsindeks og vægte'!I$20:I$445,MATCH($F66,'Omkostningsindeks og vægte'!$F$20:$F$445,0))</f>
        <v>124.65148239635877</v>
      </c>
      <c r="J66" s="30">
        <f>INDEX('Omkostningsindeks og vægte'!J$20:J$445,MATCH($F66,'Omkostningsindeks og vægte'!$F$20:$F$445,0))</f>
        <v>2.73</v>
      </c>
      <c r="K66" s="30">
        <f>INDEX('Omkostningsindeks og vægte'!K$20:K$445,MATCH($F66,'Omkostningsindeks og vægte'!$F$20:$F$445,0))</f>
        <v>193.9</v>
      </c>
      <c r="L66" s="31">
        <f>INDEX('Omkostningsindeks og vægte'!L$20:L$445,MATCH($F66,'Omkostningsindeks og vægte'!$F$20:$F$445,0))</f>
        <v>141.69894286573032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32" t="s">
        <v>5</v>
      </c>
      <c r="F67" s="24">
        <v>45962</v>
      </c>
      <c r="G67" s="33">
        <v>167.53950906172838</v>
      </c>
      <c r="H67" s="33">
        <v>159.74789310730091</v>
      </c>
      <c r="I67" s="33">
        <v>125.43627043388025</v>
      </c>
      <c r="J67" s="33">
        <v>2.72</v>
      </c>
      <c r="K67" s="33">
        <v>194.00052691880586</v>
      </c>
      <c r="L67" s="33">
        <v>141.77116911263977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45992</v>
      </c>
      <c r="G68" s="33">
        <v>167.53950906172838</v>
      </c>
      <c r="H68" s="33">
        <v>159.74929324090141</v>
      </c>
      <c r="I68" s="33">
        <v>126.2259993854767</v>
      </c>
      <c r="J68" s="33">
        <v>2.7100000000000004</v>
      </c>
      <c r="K68" s="33">
        <v>194.10110595551478</v>
      </c>
      <c r="L68" s="33">
        <v>141.84385952811101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46023</v>
      </c>
      <c r="G69" s="33">
        <v>167.97985934545193</v>
      </c>
      <c r="H69" s="33">
        <v>159.86861380972755</v>
      </c>
      <c r="I69" s="33">
        <v>126.32028060413981</v>
      </c>
      <c r="J69" s="33">
        <v>2.7100000000000004</v>
      </c>
      <c r="K69" s="33">
        <v>194.20173713714718</v>
      </c>
      <c r="L69" s="33">
        <v>142.1161302413359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46054</v>
      </c>
      <c r="G70" s="33">
        <v>168.42136701810099</v>
      </c>
      <c r="H70" s="33">
        <v>159.98802350194109</v>
      </c>
      <c r="I70" s="33">
        <v>126.41463224370065</v>
      </c>
      <c r="J70" s="33">
        <v>2.7100000000000004</v>
      </c>
      <c r="K70" s="33">
        <v>194.3024204907374</v>
      </c>
      <c r="L70" s="33">
        <v>142.38905930712062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46082</v>
      </c>
      <c r="G71" s="33">
        <v>168.86403512168368</v>
      </c>
      <c r="H71" s="33">
        <v>160.10752238411038</v>
      </c>
      <c r="I71" s="33">
        <v>126.50905435675827</v>
      </c>
      <c r="J71" s="33">
        <v>2.7100000000000004</v>
      </c>
      <c r="K71" s="33">
        <v>194.40315604333387</v>
      </c>
      <c r="L71" s="33">
        <v>142.66264841883881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46113</v>
      </c>
      <c r="G72" s="33">
        <v>169.3078667062035</v>
      </c>
      <c r="H72" s="33">
        <v>160.22711052285356</v>
      </c>
      <c r="I72" s="33">
        <v>126.60354699595099</v>
      </c>
      <c r="J72" s="33">
        <v>2.7100000000000004</v>
      </c>
      <c r="K72" s="33">
        <v>193.69377141515133</v>
      </c>
      <c r="L72" s="33">
        <v>142.84045017823684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46143</v>
      </c>
      <c r="G73" s="33">
        <v>169.75286482968036</v>
      </c>
      <c r="H73" s="33">
        <v>160.3467879848385</v>
      </c>
      <c r="I73" s="33">
        <v>126.6981102139565</v>
      </c>
      <c r="J73" s="33">
        <v>2.7100000000000004</v>
      </c>
      <c r="K73" s="33">
        <v>192.98697535888783</v>
      </c>
      <c r="L73" s="33">
        <v>143.01921732631666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46174</v>
      </c>
      <c r="G74" s="33">
        <v>170.19903255817175</v>
      </c>
      <c r="H74" s="33">
        <v>160.46655483678285</v>
      </c>
      <c r="I74" s="33">
        <v>126.79274406349178</v>
      </c>
      <c r="J74" s="33">
        <v>2.7100000000000004</v>
      </c>
      <c r="K74" s="33">
        <v>192.28275842874439</v>
      </c>
      <c r="L74" s="33">
        <v>143.19895044204011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46204</v>
      </c>
      <c r="G75" s="33">
        <v>170.64637296579377</v>
      </c>
      <c r="H75" s="33">
        <v>160.58641114545409</v>
      </c>
      <c r="I75" s="33">
        <v>126.88744859731322</v>
      </c>
      <c r="J75" s="33">
        <v>2.7100000000000004</v>
      </c>
      <c r="K75" s="33">
        <v>192.25712312704673</v>
      </c>
      <c r="L75" s="33">
        <v>143.46012772170047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46235</v>
      </c>
      <c r="G76" s="33">
        <v>171.09488913474229</v>
      </c>
      <c r="H76" s="33">
        <v>160.70635697766963</v>
      </c>
      <c r="I76" s="33">
        <v>126.98222386821661</v>
      </c>
      <c r="J76" s="33">
        <v>2.7100000000000004</v>
      </c>
      <c r="K76" s="33">
        <v>192.2314912430694</v>
      </c>
      <c r="L76" s="33">
        <v>143.72196775736555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46266</v>
      </c>
      <c r="G77" s="33">
        <v>171.54458415531428</v>
      </c>
      <c r="H77" s="33">
        <v>160.82639240029673</v>
      </c>
      <c r="I77" s="33">
        <v>127.07706992903715</v>
      </c>
      <c r="J77" s="33">
        <v>2.7100000000000004</v>
      </c>
      <c r="K77" s="33">
        <v>192.20586277635675</v>
      </c>
      <c r="L77" s="33">
        <v>143.98447226585614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46296</v>
      </c>
      <c r="G78" s="34">
        <v>171.99546112592901</v>
      </c>
      <c r="H78" s="34">
        <v>160.94651748025262</v>
      </c>
      <c r="I78" s="34">
        <v>127.17198683264954</v>
      </c>
      <c r="J78" s="34">
        <v>2.7100000000000004</v>
      </c>
      <c r="K78" s="34">
        <v>192.67569922259688</v>
      </c>
      <c r="L78" s="34">
        <v>144.30662647993336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46327</v>
      </c>
      <c r="G79" s="34">
        <v>172.44752315314946</v>
      </c>
      <c r="H79" s="34">
        <v>161.0667322845045</v>
      </c>
      <c r="I79" s="34">
        <v>127.26697463196794</v>
      </c>
      <c r="J79" s="34">
        <v>2.7100000000000004</v>
      </c>
      <c r="K79" s="34">
        <v>193.14668415766573</v>
      </c>
      <c r="L79" s="34">
        <v>144.62958493212517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46357</v>
      </c>
      <c r="G80" s="34">
        <v>172.90077335170372</v>
      </c>
      <c r="H80" s="34">
        <v>161.1870368800696</v>
      </c>
      <c r="I80" s="34">
        <v>127.36203337994606</v>
      </c>
      <c r="J80" s="34">
        <v>2.7100000000000004</v>
      </c>
      <c r="K80" s="34">
        <v>193.6188203889798</v>
      </c>
      <c r="L80" s="34">
        <v>144.95334968704208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34"/>
      <c r="H81" s="34"/>
      <c r="I81" s="34"/>
      <c r="J81" s="34"/>
      <c r="K81" s="34"/>
      <c r="L81" s="34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34"/>
      <c r="H82" s="34"/>
      <c r="I82" s="34"/>
      <c r="J82" s="34"/>
      <c r="K82" s="34"/>
      <c r="L82" s="34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34"/>
      <c r="H83" s="34"/>
      <c r="I83" s="34"/>
      <c r="J83" s="34"/>
      <c r="K83" s="34"/>
      <c r="L83" s="34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topLeftCell="A265" zoomScale="60" zoomScaleNormal="100" workbookViewId="0">
      <selection activeCell="G446" sqref="G446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5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4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5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71</v>
      </c>
      <c r="H19" s="71" t="s">
        <v>10</v>
      </c>
      <c r="I19" s="71" t="s">
        <v>11</v>
      </c>
      <c r="J19" s="71" t="s">
        <v>12</v>
      </c>
      <c r="K19" s="71" t="s">
        <v>39</v>
      </c>
      <c r="L19" s="71" t="s">
        <v>4</v>
      </c>
      <c r="M19" s="72" t="s">
        <v>14</v>
      </c>
      <c r="N19" s="12"/>
      <c r="O19" s="70" t="s">
        <v>3</v>
      </c>
      <c r="P19" s="71" t="s">
        <v>71</v>
      </c>
      <c r="Q19" s="71" t="s">
        <v>10</v>
      </c>
      <c r="R19" s="71" t="s">
        <v>11</v>
      </c>
      <c r="S19" s="71" t="s">
        <v>12</v>
      </c>
      <c r="T19" s="71" t="s">
        <v>39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34">
        <v>100</v>
      </c>
      <c r="H20" s="34">
        <v>110.3</v>
      </c>
      <c r="I20" s="34">
        <v>99.4</v>
      </c>
      <c r="J20" s="34">
        <v>3.36</v>
      </c>
      <c r="K20" s="34">
        <v>117.3</v>
      </c>
      <c r="L20" s="34">
        <v>90.292328719285351</v>
      </c>
      <c r="M20" s="73"/>
      <c r="N20" s="12"/>
      <c r="O20" s="24">
        <v>38534</v>
      </c>
      <c r="P20" s="74">
        <v>0.61188607679281126</v>
      </c>
      <c r="Q20" s="74">
        <v>8.4612136470404983E-2</v>
      </c>
      <c r="R20" s="74">
        <v>0.10203726514736525</v>
      </c>
      <c r="S20" s="74">
        <v>4.680813037261837E-2</v>
      </c>
      <c r="T20" s="74">
        <v>0.15465639121680017</v>
      </c>
      <c r="U20" s="74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5">
        <f>IF(L21="","",L21/L20-1)</f>
        <v>7.03488950518949E-3</v>
      </c>
      <c r="N21" s="12"/>
      <c r="O21" s="24">
        <v>38565</v>
      </c>
      <c r="P21" s="76">
        <v>0.60761159635041417</v>
      </c>
      <c r="Q21" s="76">
        <v>8.4097232643549902E-2</v>
      </c>
      <c r="R21" s="76">
        <v>0.10173220307661328</v>
      </c>
      <c r="S21" s="76">
        <v>4.5651120314478287E-2</v>
      </c>
      <c r="T21" s="76">
        <v>0.16090784761494439</v>
      </c>
      <c r="U21" s="76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5">
        <f t="shared" ref="M22:M85" si="0">IF(L22="","",L22/L21-1)</f>
        <v>5.3573195075604652E-3</v>
      </c>
      <c r="N22" s="12"/>
      <c r="O22" s="24">
        <v>38596</v>
      </c>
      <c r="P22" s="76">
        <v>0.60437377294674866</v>
      </c>
      <c r="Q22" s="76">
        <v>8.3573328590412277E-2</v>
      </c>
      <c r="R22" s="76">
        <v>0.10139288116686442</v>
      </c>
      <c r="S22" s="76">
        <v>4.5270256358749608E-2</v>
      </c>
      <c r="T22" s="76">
        <v>0.1653897609372251</v>
      </c>
      <c r="U22" s="76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5">
        <f t="shared" si="0"/>
        <v>2.4721209548093093E-3</v>
      </c>
      <c r="N23" s="12"/>
      <c r="O23" s="24">
        <v>38626</v>
      </c>
      <c r="P23" s="76">
        <v>0.60589778919035242</v>
      </c>
      <c r="Q23" s="76">
        <v>8.3367234702559578E-2</v>
      </c>
      <c r="R23" s="76">
        <v>0.10124398666704325</v>
      </c>
      <c r="S23" s="76">
        <v>4.5158618790946257E-2</v>
      </c>
      <c r="T23" s="76">
        <v>0.16433237064909859</v>
      </c>
      <c r="U23" s="76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5">
        <f t="shared" si="0"/>
        <v>6.0719581670154454E-3</v>
      </c>
      <c r="N24" s="12"/>
      <c r="O24" s="24">
        <v>38657</v>
      </c>
      <c r="P24" s="76">
        <v>0.60224100698945116</v>
      </c>
      <c r="Q24" s="76">
        <v>8.3540222323038177E-2</v>
      </c>
      <c r="R24" s="76">
        <v>0.1005324152036743</v>
      </c>
      <c r="S24" s="76">
        <v>4.5568231592403106E-2</v>
      </c>
      <c r="T24" s="76">
        <v>0.16811812389143332</v>
      </c>
      <c r="U24" s="76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5">
        <f t="shared" si="0"/>
        <v>8.5670134568693879E-3</v>
      </c>
      <c r="N25" s="12"/>
      <c r="O25" s="24">
        <v>38687</v>
      </c>
      <c r="P25" s="76">
        <v>0.59712542543431646</v>
      </c>
      <c r="Q25" s="76">
        <v>8.2756123401011988E-2</v>
      </c>
      <c r="R25" s="76">
        <v>9.9778146891754807E-2</v>
      </c>
      <c r="S25" s="76">
        <v>5.0321535899550546E-2</v>
      </c>
      <c r="T25" s="76">
        <v>0.17001876837336627</v>
      </c>
      <c r="U25" s="76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5">
        <f t="shared" si="0"/>
        <v>-3.4212065205763142E-3</v>
      </c>
      <c r="N26" s="12"/>
      <c r="O26" s="24">
        <v>38718</v>
      </c>
      <c r="P26" s="76">
        <v>0.60394488282288639</v>
      </c>
      <c r="Q26" s="76">
        <v>8.2815990126871353E-2</v>
      </c>
      <c r="R26" s="76">
        <v>9.9920639096926708E-2</v>
      </c>
      <c r="S26" s="76">
        <v>5.1580185935738695E-2</v>
      </c>
      <c r="T26" s="76">
        <v>0.16173830201757688</v>
      </c>
      <c r="U26" s="76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5">
        <f t="shared" si="0"/>
        <v>-3.0209394535375411E-3</v>
      </c>
      <c r="N27" s="12"/>
      <c r="O27" s="24">
        <v>38749</v>
      </c>
      <c r="P27" s="76">
        <v>0.60577489209437674</v>
      </c>
      <c r="Q27" s="76">
        <v>8.3066930293880389E-2</v>
      </c>
      <c r="R27" s="76">
        <v>9.9721789285774048E-2</v>
      </c>
      <c r="S27" s="76">
        <v>5.0238843795552567E-2</v>
      </c>
      <c r="T27" s="76">
        <v>0.16119754453041626</v>
      </c>
      <c r="U27" s="76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5">
        <f t="shared" si="0"/>
        <v>1.6622610848984198E-3</v>
      </c>
      <c r="N28" s="12"/>
      <c r="O28" s="24">
        <v>38777</v>
      </c>
      <c r="P28" s="76">
        <v>0.60476960711114658</v>
      </c>
      <c r="Q28" s="76">
        <v>8.2629697548409389E-2</v>
      </c>
      <c r="R28" s="76">
        <v>9.995692969807432E-2</v>
      </c>
      <c r="S28" s="76">
        <v>5.0427317684094947E-2</v>
      </c>
      <c r="T28" s="76">
        <v>0.16221644795827481</v>
      </c>
      <c r="U28" s="76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5">
        <f t="shared" si="0"/>
        <v>6.4293279175675622E-3</v>
      </c>
      <c r="N29" s="12"/>
      <c r="O29" s="24">
        <v>38808</v>
      </c>
      <c r="P29" s="76">
        <v>0.60565174143485312</v>
      </c>
      <c r="Q29" s="76">
        <v>8.2919881584678376E-2</v>
      </c>
      <c r="R29" s="76">
        <v>9.8920309613118484E-2</v>
      </c>
      <c r="S29" s="76">
        <v>5.1455718885897915E-2</v>
      </c>
      <c r="T29" s="76">
        <v>0.16105234848145214</v>
      </c>
      <c r="U29" s="76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5">
        <f t="shared" si="0"/>
        <v>4.8803109294628388E-3</v>
      </c>
      <c r="N30" s="12"/>
      <c r="O30" s="24">
        <v>38838</v>
      </c>
      <c r="P30" s="76">
        <v>0.60271032763559307</v>
      </c>
      <c r="Q30" s="76">
        <v>8.2813197857281334E-2</v>
      </c>
      <c r="R30" s="76">
        <v>9.853892642759407E-2</v>
      </c>
      <c r="S30" s="76">
        <v>5.3759389574676367E-2</v>
      </c>
      <c r="T30" s="76">
        <v>0.16217815850485515</v>
      </c>
      <c r="U30" s="76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5">
        <f t="shared" si="0"/>
        <v>3.7989580059334394E-3</v>
      </c>
      <c r="N31" s="12"/>
      <c r="O31" s="24">
        <v>38869</v>
      </c>
      <c r="P31" s="76">
        <v>0.60042932185632969</v>
      </c>
      <c r="Q31" s="76">
        <v>8.286841638542243E-2</v>
      </c>
      <c r="R31" s="76">
        <v>9.8067338629474893E-2</v>
      </c>
      <c r="S31" s="76">
        <v>5.5296500652001333E-2</v>
      </c>
      <c r="T31" s="76">
        <v>0.16333842247677166</v>
      </c>
      <c r="U31" s="76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5">
        <f t="shared" si="0"/>
        <v>5.5587785553972147E-3</v>
      </c>
      <c r="N32" s="12"/>
      <c r="O32" s="24">
        <v>38899</v>
      </c>
      <c r="P32" s="76">
        <v>0.60178874865918508</v>
      </c>
      <c r="Q32" s="76">
        <v>8.2483634476023235E-2</v>
      </c>
      <c r="R32" s="76">
        <v>9.6936534135910565E-2</v>
      </c>
      <c r="S32" s="76">
        <v>5.4591369819875335E-2</v>
      </c>
      <c r="T32" s="76">
        <v>0.16419971290900573</v>
      </c>
      <c r="U32" s="76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5">
        <f t="shared" si="0"/>
        <v>8.9969165838699183E-4</v>
      </c>
      <c r="N33" s="12"/>
      <c r="O33" s="24">
        <v>38930</v>
      </c>
      <c r="P33" s="76">
        <v>0.60124781101898783</v>
      </c>
      <c r="Q33" s="76">
        <v>8.2629249987673264E-2</v>
      </c>
      <c r="R33" s="76">
        <v>9.6065193874741911E-2</v>
      </c>
      <c r="S33" s="76">
        <v>5.6005628530426302E-2</v>
      </c>
      <c r="T33" s="76">
        <v>0.16405211658817059</v>
      </c>
      <c r="U33" s="76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5">
        <f t="shared" si="0"/>
        <v>5.4229900395652564E-4</v>
      </c>
      <c r="N34" s="12"/>
      <c r="O34" s="24">
        <v>38961</v>
      </c>
      <c r="P34" s="76">
        <v>0.60092193165399621</v>
      </c>
      <c r="Q34" s="76">
        <v>8.2364824981540491E-2</v>
      </c>
      <c r="R34" s="76">
        <v>9.6307043784929686E-2</v>
      </c>
      <c r="S34" s="76">
        <v>5.5310483727645805E-2</v>
      </c>
      <c r="T34" s="76">
        <v>0.16509571585188781</v>
      </c>
      <c r="U34" s="76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5">
        <f t="shared" si="0"/>
        <v>7.8385091844122012E-3</v>
      </c>
      <c r="N35" s="12"/>
      <c r="O35" s="24">
        <v>38991</v>
      </c>
      <c r="P35" s="76">
        <v>0.60088378917885721</v>
      </c>
      <c r="Q35" s="76">
        <v>8.1724228863008799E-2</v>
      </c>
      <c r="R35" s="76">
        <v>9.5460800843164981E-2</v>
      </c>
      <c r="S35" s="76">
        <v>5.4748380153405586E-2</v>
      </c>
      <c r="T35" s="76">
        <v>0.1671828009615634</v>
      </c>
      <c r="U35" s="76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5">
        <f t="shared" si="0"/>
        <v>-7.097296479562365E-3</v>
      </c>
      <c r="N36" s="12"/>
      <c r="O36" s="24">
        <v>39022</v>
      </c>
      <c r="P36" s="76">
        <v>0.60517892342156243</v>
      </c>
      <c r="Q36" s="76">
        <v>8.26010480263316E-2</v>
      </c>
      <c r="R36" s="76">
        <v>9.5751535513114966E-2</v>
      </c>
      <c r="S36" s="76">
        <v>5.5006856313472408E-2</v>
      </c>
      <c r="T36" s="76">
        <v>0.16146163672551866</v>
      </c>
      <c r="U36" s="76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5">
        <f t="shared" si="0"/>
        <v>-2.9838808739172107E-3</v>
      </c>
      <c r="N37" s="12"/>
      <c r="O37" s="24">
        <v>39052</v>
      </c>
      <c r="P37" s="76">
        <v>0.60699010960025546</v>
      </c>
      <c r="Q37" s="76">
        <v>8.277487537518062E-2</v>
      </c>
      <c r="R37" s="76">
        <v>9.57435063639515E-2</v>
      </c>
      <c r="S37" s="76">
        <v>5.7970034848196739E-2</v>
      </c>
      <c r="T37" s="76">
        <v>0.1565214738124156</v>
      </c>
      <c r="U37" s="76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5">
        <f t="shared" si="0"/>
        <v>2.754925759290483E-3</v>
      </c>
      <c r="N38" s="12"/>
      <c r="O38" s="24">
        <v>39083</v>
      </c>
      <c r="P38" s="76">
        <v>0.60940856382284847</v>
      </c>
      <c r="Q38" s="76">
        <v>8.2474282867115403E-2</v>
      </c>
      <c r="R38" s="76">
        <v>9.5382536090224471E-2</v>
      </c>
      <c r="S38" s="76">
        <v>5.7146278852902833E-2</v>
      </c>
      <c r="T38" s="76">
        <v>0.15558833836690875</v>
      </c>
      <c r="U38" s="76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5">
        <f t="shared" si="0"/>
        <v>4.4465337984278541E-4</v>
      </c>
      <c r="N39" s="12"/>
      <c r="O39" s="24">
        <v>39114</v>
      </c>
      <c r="P39" s="76">
        <v>0.60913770868189343</v>
      </c>
      <c r="Q39" s="76">
        <v>8.2510774547554219E-2</v>
      </c>
      <c r="R39" s="76">
        <v>9.5535913087208824E-2</v>
      </c>
      <c r="S39" s="76">
        <v>5.8050754649041809E-2</v>
      </c>
      <c r="T39" s="76">
        <v>0.15476484903430182</v>
      </c>
      <c r="U39" s="76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5">
        <f t="shared" si="0"/>
        <v>-4.5866345020725285E-3</v>
      </c>
      <c r="N40" s="12"/>
      <c r="O40" s="24">
        <v>39142</v>
      </c>
      <c r="P40" s="76">
        <v>0.6119444743211675</v>
      </c>
      <c r="Q40" s="76">
        <v>8.2597025515447148E-2</v>
      </c>
      <c r="R40" s="76">
        <v>9.6271129039771086E-2</v>
      </c>
      <c r="S40" s="76">
        <v>5.95193012290062E-2</v>
      </c>
      <c r="T40" s="76">
        <v>0.14966806989460821</v>
      </c>
      <c r="U40" s="76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5">
        <f t="shared" si="0"/>
        <v>1.0956824478441929E-2</v>
      </c>
      <c r="N41" s="12"/>
      <c r="O41" s="24">
        <v>39173</v>
      </c>
      <c r="P41" s="76">
        <v>0.61053038347005062</v>
      </c>
      <c r="Q41" s="76">
        <v>8.2574094434012341E-2</v>
      </c>
      <c r="R41" s="76">
        <v>9.5616817113506919E-2</v>
      </c>
      <c r="S41" s="76">
        <v>5.8610216676147991E-2</v>
      </c>
      <c r="T41" s="76">
        <v>0.15266848830628219</v>
      </c>
      <c r="U41" s="76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5">
        <f t="shared" si="0"/>
        <v>1.8489840095075039E-3</v>
      </c>
      <c r="N42" s="12"/>
      <c r="O42" s="24">
        <v>39203</v>
      </c>
      <c r="P42" s="76">
        <v>0.60940360594731779</v>
      </c>
      <c r="Q42" s="76">
        <v>8.2784469590554979E-2</v>
      </c>
      <c r="R42" s="76">
        <v>9.5149076749615119E-2</v>
      </c>
      <c r="S42" s="76">
        <v>5.902909279752503E-2</v>
      </c>
      <c r="T42" s="76">
        <v>0.15363375491498701</v>
      </c>
      <c r="U42" s="76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5">
        <f t="shared" si="0"/>
        <v>3.7696536201394792E-3</v>
      </c>
      <c r="N43" s="12"/>
      <c r="O43" s="24">
        <v>39234</v>
      </c>
      <c r="P43" s="76">
        <v>0.6071149927171805</v>
      </c>
      <c r="Q43" s="76">
        <v>8.261813645666824E-2</v>
      </c>
      <c r="R43" s="76">
        <v>9.4598292165808326E-2</v>
      </c>
      <c r="S43" s="76">
        <v>6.0251341157579887E-2</v>
      </c>
      <c r="T43" s="76">
        <v>0.15541723750276296</v>
      </c>
      <c r="U43" s="76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5">
        <f t="shared" si="0"/>
        <v>7.7067800928829477E-3</v>
      </c>
      <c r="N44" s="12"/>
      <c r="O44" s="24">
        <v>39264</v>
      </c>
      <c r="P44" s="76">
        <v>0.6081933547578543</v>
      </c>
      <c r="Q44" s="76">
        <v>8.2129744247012429E-2</v>
      </c>
      <c r="R44" s="76">
        <v>9.368284652891827E-2</v>
      </c>
      <c r="S44" s="76">
        <v>6.213527594233581E-2</v>
      </c>
      <c r="T44" s="76">
        <v>0.15385877852387916</v>
      </c>
      <c r="U44" s="76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5">
        <f t="shared" si="0"/>
        <v>5.2039076023364661E-3</v>
      </c>
      <c r="N45" s="12"/>
      <c r="O45" s="24">
        <v>39295</v>
      </c>
      <c r="P45" s="76">
        <v>0.60504475774328015</v>
      </c>
      <c r="Q45" s="76">
        <v>8.1633203564105236E-2</v>
      </c>
      <c r="R45" s="76">
        <v>9.3197853510513462E-2</v>
      </c>
      <c r="S45" s="76">
        <v>6.3627839407163836E-2</v>
      </c>
      <c r="T45" s="76">
        <v>0.15649634577493729</v>
      </c>
      <c r="U45" s="76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5">
        <f t="shared" si="0"/>
        <v>-1.8091868532987831E-4</v>
      </c>
      <c r="N46" s="12"/>
      <c r="O46" s="24">
        <v>39326</v>
      </c>
      <c r="P46" s="76">
        <v>0.60515424145306573</v>
      </c>
      <c r="Q46" s="76">
        <v>8.129112216994136E-2</v>
      </c>
      <c r="R46" s="76">
        <v>9.3214717794710272E-2</v>
      </c>
      <c r="S46" s="76">
        <v>6.2343235787104663E-2</v>
      </c>
      <c r="T46" s="76">
        <v>0.15799668279517798</v>
      </c>
      <c r="U46" s="76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5">
        <f t="shared" si="0"/>
        <v>5.6459792685041865E-3</v>
      </c>
      <c r="N47" s="12"/>
      <c r="O47" s="24">
        <v>39356</v>
      </c>
      <c r="P47" s="76">
        <v>0.60854985000502004</v>
      </c>
      <c r="Q47" s="76">
        <v>8.0692791128711541E-2</v>
      </c>
      <c r="R47" s="76">
        <v>9.2501442800379849E-2</v>
      </c>
      <c r="S47" s="76">
        <v>6.2122107373570816E-2</v>
      </c>
      <c r="T47" s="76">
        <v>0.15613380869231785</v>
      </c>
      <c r="U47" s="76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5">
        <f t="shared" si="0"/>
        <v>3.9770350857437631E-3</v>
      </c>
      <c r="N48" s="12"/>
      <c r="O48" s="24">
        <v>39387</v>
      </c>
      <c r="P48" s="76">
        <v>0.606139213087725</v>
      </c>
      <c r="Q48" s="76">
        <v>8.0797277001495818E-2</v>
      </c>
      <c r="R48" s="76">
        <v>9.2135018598786839E-2</v>
      </c>
      <c r="S48" s="76">
        <v>6.2132771242752155E-2</v>
      </c>
      <c r="T48" s="76">
        <v>0.15879572006924014</v>
      </c>
      <c r="U48" s="76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5">
        <f t="shared" si="0"/>
        <v>1.0455122014063623E-3</v>
      </c>
      <c r="N49" s="12"/>
      <c r="O49" s="24">
        <v>39417</v>
      </c>
      <c r="P49" s="76">
        <v>0.60550614902089717</v>
      </c>
      <c r="Q49" s="76">
        <v>8.0995350499406094E-2</v>
      </c>
      <c r="R49" s="76">
        <v>9.1944295241314894E-2</v>
      </c>
      <c r="S49" s="76">
        <v>6.2196117936872256E-2</v>
      </c>
      <c r="T49" s="76">
        <v>0.15935808730150972</v>
      </c>
      <c r="U49" s="76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5">
        <f t="shared" si="0"/>
        <v>1.9503376490998647E-2</v>
      </c>
      <c r="N50" s="12"/>
      <c r="O50" s="24">
        <v>39448</v>
      </c>
      <c r="P50" s="76">
        <v>0.6</v>
      </c>
      <c r="Q50" s="76">
        <v>0.08</v>
      </c>
      <c r="R50" s="76">
        <v>0.09</v>
      </c>
      <c r="S50" s="76">
        <v>5.9999999999999991E-2</v>
      </c>
      <c r="T50" s="76">
        <v>0.17</v>
      </c>
      <c r="U50" s="76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5">
        <f t="shared" si="0"/>
        <v>-6.1655324932727851E-3</v>
      </c>
      <c r="N51" s="12"/>
      <c r="O51" s="24">
        <v>39479</v>
      </c>
      <c r="P51" s="76">
        <v>0.60372226926808481</v>
      </c>
      <c r="Q51" s="76">
        <v>8.0426608800619914E-2</v>
      </c>
      <c r="R51" s="76">
        <v>9.0185288524547588E-2</v>
      </c>
      <c r="S51" s="76">
        <v>6.2397291142382759E-2</v>
      </c>
      <c r="T51" s="76">
        <v>0.16326854226436499</v>
      </c>
      <c r="U51" s="76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5">
        <f t="shared" si="0"/>
        <v>1.4168469619808555E-3</v>
      </c>
      <c r="N52" s="12"/>
      <c r="O52" s="24">
        <v>39508</v>
      </c>
      <c r="P52" s="76">
        <v>0.60286809743575787</v>
      </c>
      <c r="Q52" s="76">
        <v>8.0521603316960663E-2</v>
      </c>
      <c r="R52" s="76">
        <v>9.0895869685473668E-2</v>
      </c>
      <c r="S52" s="76">
        <v>5.8011835790988009E-2</v>
      </c>
      <c r="T52" s="76">
        <v>0.16770259377081992</v>
      </c>
      <c r="U52" s="76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5">
        <f t="shared" si="0"/>
        <v>8.2433593714303921E-3</v>
      </c>
      <c r="N53" s="12"/>
      <c r="O53" s="24">
        <v>39539</v>
      </c>
      <c r="P53" s="76">
        <v>0.60509672081169275</v>
      </c>
      <c r="Q53" s="76">
        <v>8.0829627924801584E-2</v>
      </c>
      <c r="R53" s="76">
        <v>8.9875599775733464E-2</v>
      </c>
      <c r="S53" s="76">
        <v>5.703611681568372E-2</v>
      </c>
      <c r="T53" s="76">
        <v>0.16716193467208848</v>
      </c>
      <c r="U53" s="76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5">
        <f t="shared" si="0"/>
        <v>1.2560440410355422E-2</v>
      </c>
      <c r="N54" s="12"/>
      <c r="O54" s="24">
        <v>39569</v>
      </c>
      <c r="P54" s="76">
        <v>0.59759071820588616</v>
      </c>
      <c r="Q54" s="76">
        <v>8.0167815630538319E-2</v>
      </c>
      <c r="R54" s="76">
        <v>8.8760725966451945E-2</v>
      </c>
      <c r="S54" s="76">
        <v>5.8433189964307471E-2</v>
      </c>
      <c r="T54" s="76">
        <v>0.1750475502328161</v>
      </c>
      <c r="U54" s="76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5">
        <f t="shared" si="0"/>
        <v>4.4541514872444843E-3</v>
      </c>
      <c r="N55" s="12"/>
      <c r="O55" s="24">
        <v>39600</v>
      </c>
      <c r="P55" s="76">
        <v>0.59494076192632961</v>
      </c>
      <c r="Q55" s="76">
        <v>8.0083789943459327E-2</v>
      </c>
      <c r="R55" s="76">
        <v>8.8185486913374966E-2</v>
      </c>
      <c r="S55" s="76">
        <v>6.088557726793465E-2</v>
      </c>
      <c r="T55" s="76">
        <v>0.1759043839489014</v>
      </c>
      <c r="U55" s="76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5">
        <f t="shared" si="0"/>
        <v>1.763515209479638E-2</v>
      </c>
      <c r="N56" s="12"/>
      <c r="O56" s="24">
        <v>39630</v>
      </c>
      <c r="P56" s="76">
        <v>0.59048233719361365</v>
      </c>
      <c r="Q56" s="76">
        <v>7.896274047966316E-2</v>
      </c>
      <c r="R56" s="76">
        <v>8.6568027339674405E-2</v>
      </c>
      <c r="S56" s="76">
        <v>6.3221658091367219E-2</v>
      </c>
      <c r="T56" s="76">
        <v>0.18076523689568158</v>
      </c>
      <c r="U56" s="76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5">
        <f t="shared" si="0"/>
        <v>1.2535057994944365E-2</v>
      </c>
      <c r="N57" s="12"/>
      <c r="O57" s="24">
        <v>39661</v>
      </c>
      <c r="P57" s="76">
        <v>0.58317223935229101</v>
      </c>
      <c r="Q57" s="76">
        <v>7.8248655065524378E-2</v>
      </c>
      <c r="R57" s="76">
        <v>8.5672607020119071E-2</v>
      </c>
      <c r="S57" s="76">
        <v>6.5548969433820672E-2</v>
      </c>
      <c r="T57" s="76">
        <v>0.18735752912824491</v>
      </c>
      <c r="U57" s="76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5">
        <f t="shared" si="0"/>
        <v>-5.5383144528897699E-4</v>
      </c>
      <c r="N58" s="12"/>
      <c r="O58" s="24">
        <v>39692</v>
      </c>
      <c r="P58" s="76">
        <v>0.58349539745158108</v>
      </c>
      <c r="Q58" s="76">
        <v>7.8028406165415481E-2</v>
      </c>
      <c r="R58" s="76">
        <v>8.6072839033768334E-2</v>
      </c>
      <c r="S58" s="76">
        <v>6.4149118340033534E-2</v>
      </c>
      <c r="T58" s="76">
        <v>0.18825423900920155</v>
      </c>
      <c r="U58" s="76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5">
        <f t="shared" si="0"/>
        <v>-9.520620276018521E-3</v>
      </c>
      <c r="N59" s="12"/>
      <c r="O59" s="24">
        <v>39722</v>
      </c>
      <c r="P59" s="76">
        <v>0.59653417421525201</v>
      </c>
      <c r="Q59" s="76">
        <v>7.8911497306830128E-2</v>
      </c>
      <c r="R59" s="76">
        <v>8.6900182674933005E-2</v>
      </c>
      <c r="S59" s="76">
        <v>6.2228265012057915E-2</v>
      </c>
      <c r="T59" s="76">
        <v>0.17542588079092694</v>
      </c>
      <c r="U59" s="76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5">
        <f t="shared" si="0"/>
        <v>-3.4039870649615889E-4</v>
      </c>
      <c r="N60" s="12"/>
      <c r="O60" s="24">
        <v>39753</v>
      </c>
      <c r="P60" s="76">
        <v>0.59673730282125037</v>
      </c>
      <c r="Q60" s="76">
        <v>7.9271160269587443E-2</v>
      </c>
      <c r="R60" s="76">
        <v>8.7286043020723805E-2</v>
      </c>
      <c r="S60" s="76">
        <v>6.2249454645899469E-2</v>
      </c>
      <c r="T60" s="76">
        <v>0.174456039242539</v>
      </c>
      <c r="U60" s="76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5">
        <f t="shared" si="0"/>
        <v>-7.1826515832967841E-3</v>
      </c>
      <c r="N61" s="12"/>
      <c r="O61" s="24">
        <v>39783</v>
      </c>
      <c r="P61" s="76">
        <v>0.60105446764492787</v>
      </c>
      <c r="Q61" s="76">
        <v>7.9710576590961327E-2</v>
      </c>
      <c r="R61" s="76">
        <v>8.9263200350614386E-2</v>
      </c>
      <c r="S61" s="76">
        <v>6.6352221357722757E-2</v>
      </c>
      <c r="T61" s="76">
        <v>0.16361953405577373</v>
      </c>
      <c r="U61" s="76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5">
        <f t="shared" si="0"/>
        <v>-8.4326375624333982E-3</v>
      </c>
      <c r="N62" s="12"/>
      <c r="O62" s="24">
        <v>39814</v>
      </c>
      <c r="P62" s="76">
        <v>0.61209827620496637</v>
      </c>
      <c r="Q62" s="76">
        <v>8.018563292930736E-2</v>
      </c>
      <c r="R62" s="76">
        <v>9.0746123594251257E-2</v>
      </c>
      <c r="S62" s="76">
        <v>6.1022940329227449E-2</v>
      </c>
      <c r="T62" s="76">
        <v>0.15594702694224746</v>
      </c>
      <c r="U62" s="76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5">
        <f t="shared" si="0"/>
        <v>-1.9560460309325678E-2</v>
      </c>
      <c r="N63" s="12"/>
      <c r="O63" s="24">
        <v>39845</v>
      </c>
      <c r="P63" s="76">
        <v>0.62431006852098359</v>
      </c>
      <c r="Q63" s="76">
        <v>8.1509556796623014E-2</v>
      </c>
      <c r="R63" s="76">
        <v>9.2556572762132153E-2</v>
      </c>
      <c r="S63" s="76">
        <v>5.5603085746954065E-2</v>
      </c>
      <c r="T63" s="76">
        <v>0.14602071617330728</v>
      </c>
      <c r="U63" s="76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5">
        <f t="shared" si="0"/>
        <v>-4.0176723967020322E-3</v>
      </c>
      <c r="N64" s="12"/>
      <c r="O64" s="24">
        <v>39873</v>
      </c>
      <c r="P64" s="76">
        <v>0.62682845992187897</v>
      </c>
      <c r="Q64" s="76">
        <v>8.1561407749565037E-2</v>
      </c>
      <c r="R64" s="76">
        <v>9.1447503134238745E-2</v>
      </c>
      <c r="S64" s="76">
        <v>5.5575907184961248E-2</v>
      </c>
      <c r="T64" s="76">
        <v>0.14458672200935599</v>
      </c>
      <c r="U64" s="76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5">
        <f t="shared" si="0"/>
        <v>4.1200942904660032E-3</v>
      </c>
      <c r="N65" s="12"/>
      <c r="O65" s="24">
        <v>39904</v>
      </c>
      <c r="P65" s="76">
        <v>0.62975652138231075</v>
      </c>
      <c r="Q65" s="76">
        <v>8.226104232240096E-2</v>
      </c>
      <c r="R65" s="76">
        <v>9.273316935212364E-2</v>
      </c>
      <c r="S65" s="76">
        <v>5.1966890339328518E-2</v>
      </c>
      <c r="T65" s="76">
        <v>0.14328237660383622</v>
      </c>
      <c r="U65" s="76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5">
        <f t="shared" si="0"/>
        <v>-5.0727999742641305E-3</v>
      </c>
      <c r="N66" s="12"/>
      <c r="O66" s="24">
        <v>39934</v>
      </c>
      <c r="P66" s="76">
        <v>0.63296743858849247</v>
      </c>
      <c r="Q66" s="76">
        <v>8.2957682431663057E-2</v>
      </c>
      <c r="R66" s="76">
        <v>9.3576953761961512E-2</v>
      </c>
      <c r="S66" s="76">
        <v>4.9462934617687221E-2</v>
      </c>
      <c r="T66" s="76">
        <v>0.14103499060019578</v>
      </c>
      <c r="U66" s="76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5">
        <f t="shared" si="0"/>
        <v>2.9599267562692155E-3</v>
      </c>
      <c r="N67" s="12"/>
      <c r="O67" s="24">
        <v>39965</v>
      </c>
      <c r="P67" s="76">
        <v>0.63109943049829431</v>
      </c>
      <c r="Q67" s="76">
        <v>8.2643758296556832E-2</v>
      </c>
      <c r="R67" s="76">
        <v>9.2191167379316888E-2</v>
      </c>
      <c r="S67" s="76">
        <v>4.8815006236526758E-2</v>
      </c>
      <c r="T67" s="76">
        <v>0.14525063758930534</v>
      </c>
      <c r="U67" s="76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5">
        <f t="shared" si="0"/>
        <v>6.7577182984470685E-3</v>
      </c>
      <c r="N68" s="12"/>
      <c r="O68" s="24">
        <v>39995</v>
      </c>
      <c r="P68" s="76">
        <v>0.63288553231685318</v>
      </c>
      <c r="Q68" s="76">
        <v>8.229493272090424E-2</v>
      </c>
      <c r="R68" s="76">
        <v>9.1756043034506712E-2</v>
      </c>
      <c r="S68" s="76">
        <v>4.7490173439209714E-2</v>
      </c>
      <c r="T68" s="76">
        <v>0.14557331848852614</v>
      </c>
      <c r="U68" s="76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5">
        <f t="shared" si="0"/>
        <v>2.2609997512765823E-3</v>
      </c>
      <c r="N69" s="12"/>
      <c r="O69" s="24">
        <v>40026</v>
      </c>
      <c r="P69" s="76">
        <v>0.63145780637370053</v>
      </c>
      <c r="Q69" s="76">
        <v>8.2314728063796652E-2</v>
      </c>
      <c r="R69" s="76">
        <v>9.0266080974917659E-2</v>
      </c>
      <c r="S69" s="76">
        <v>4.5890661171566538E-2</v>
      </c>
      <c r="T69" s="76">
        <v>0.15007072341601863</v>
      </c>
      <c r="U69" s="76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5">
        <f t="shared" si="0"/>
        <v>-6.6325319836333385E-3</v>
      </c>
      <c r="N70" s="12"/>
      <c r="O70" s="24">
        <v>40057</v>
      </c>
      <c r="P70" s="76">
        <v>0.63567393407259909</v>
      </c>
      <c r="Q70" s="76">
        <v>8.2450696117257555E-2</v>
      </c>
      <c r="R70" s="76">
        <v>9.0684265886129531E-2</v>
      </c>
      <c r="S70" s="76">
        <v>4.3317572844149832E-2</v>
      </c>
      <c r="T70" s="76">
        <v>0.14787353107986409</v>
      </c>
      <c r="U70" s="76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5">
        <f t="shared" si="0"/>
        <v>7.4923246083682393E-3</v>
      </c>
      <c r="N71" s="12"/>
      <c r="O71" s="24">
        <v>40087</v>
      </c>
      <c r="P71" s="76">
        <v>0.63203828000673301</v>
      </c>
      <c r="Q71" s="76">
        <v>8.2042820799426514E-2</v>
      </c>
      <c r="R71" s="76">
        <v>8.9277350520686624E-2</v>
      </c>
      <c r="S71" s="76">
        <v>4.1752794382952041E-2</v>
      </c>
      <c r="T71" s="76">
        <v>0.15488875429020171</v>
      </c>
      <c r="U71" s="76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5">
        <f t="shared" si="0"/>
        <v>-5.8040110973579528E-3</v>
      </c>
      <c r="N72" s="12"/>
      <c r="O72" s="24">
        <v>40118</v>
      </c>
      <c r="P72" s="76">
        <v>0.63572805267938592</v>
      </c>
      <c r="Q72" s="76">
        <v>8.2659429121412567E-2</v>
      </c>
      <c r="R72" s="76">
        <v>8.9706441187488745E-2</v>
      </c>
      <c r="S72" s="76">
        <v>4.0371676544676841E-2</v>
      </c>
      <c r="T72" s="76">
        <v>0.15153440046703587</v>
      </c>
      <c r="U72" s="76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5">
        <f t="shared" si="0"/>
        <v>5.3811224146491643E-3</v>
      </c>
      <c r="N73" s="12"/>
      <c r="O73" s="24">
        <v>40148</v>
      </c>
      <c r="P73" s="76">
        <v>0.63232543212323489</v>
      </c>
      <c r="Q73" s="76">
        <v>8.221700932964339E-2</v>
      </c>
      <c r="R73" s="76">
        <v>8.8859871067600071E-2</v>
      </c>
      <c r="S73" s="76">
        <v>4.5874347754291979E-2</v>
      </c>
      <c r="T73" s="76">
        <v>0.15072333972522964</v>
      </c>
      <c r="U73" s="76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5">
        <f t="shared" si="0"/>
        <v>5.3290012034650225E-3</v>
      </c>
      <c r="N74" s="12"/>
      <c r="O74" s="24">
        <v>40179</v>
      </c>
      <c r="P74" s="76">
        <v>0.63386202698226768</v>
      </c>
      <c r="Q74" s="76">
        <v>8.1781197231177633E-2</v>
      </c>
      <c r="R74" s="76">
        <v>8.8297724274177064E-2</v>
      </c>
      <c r="S74" s="76">
        <v>4.19213271826432E-2</v>
      </c>
      <c r="T74" s="76">
        <v>0.15413772432973435</v>
      </c>
      <c r="U74" s="76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5">
        <f t="shared" si="0"/>
        <v>-3.6677570741355803E-3</v>
      </c>
      <c r="N75" s="12"/>
      <c r="O75" s="24">
        <v>40210</v>
      </c>
      <c r="P75" s="76">
        <v>0.63619543729795003</v>
      </c>
      <c r="Q75" s="76">
        <v>8.1945565152495251E-2</v>
      </c>
      <c r="R75" s="76">
        <v>8.8531313101617257E-2</v>
      </c>
      <c r="S75" s="76">
        <v>4.1206831706421788E-2</v>
      </c>
      <c r="T75" s="76">
        <v>0.15212085274151568</v>
      </c>
      <c r="U75" s="76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5">
        <f t="shared" si="0"/>
        <v>6.8666731164277461E-3</v>
      </c>
      <c r="N76" s="12"/>
      <c r="O76" s="24">
        <v>40238</v>
      </c>
      <c r="P76" s="76">
        <v>0.63185668399254324</v>
      </c>
      <c r="Q76" s="76">
        <v>8.1590345694349697E-2</v>
      </c>
      <c r="R76" s="76">
        <v>8.8835885793665664E-2</v>
      </c>
      <c r="S76" s="76">
        <v>3.858366797435725E-2</v>
      </c>
      <c r="T76" s="76">
        <v>0.15913341654508409</v>
      </c>
      <c r="U76" s="76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5">
        <f t="shared" si="0"/>
        <v>-6.6396460913942246E-4</v>
      </c>
      <c r="N77" s="12"/>
      <c r="O77" s="24">
        <v>40269</v>
      </c>
      <c r="P77" s="76">
        <v>0.63444367913081301</v>
      </c>
      <c r="Q77" s="76">
        <v>8.2595489703609484E-2</v>
      </c>
      <c r="R77" s="76">
        <v>8.9167592636617027E-2</v>
      </c>
      <c r="S77" s="76">
        <v>3.7005721902801075E-2</v>
      </c>
      <c r="T77" s="76">
        <v>0.15678751662615942</v>
      </c>
      <c r="U77" s="76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5">
        <f t="shared" si="0"/>
        <v>6.05230469944118E-3</v>
      </c>
      <c r="N78" s="12"/>
      <c r="O78" s="24">
        <v>40299</v>
      </c>
      <c r="P78" s="76">
        <v>0.63062693278194271</v>
      </c>
      <c r="Q78" s="76">
        <v>8.2571211032216041E-2</v>
      </c>
      <c r="R78" s="76">
        <v>8.890221312386766E-2</v>
      </c>
      <c r="S78" s="76">
        <v>3.5556996064992206E-2</v>
      </c>
      <c r="T78" s="76">
        <v>0.16234264699698137</v>
      </c>
      <c r="U78" s="76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5">
        <f t="shared" si="0"/>
        <v>4.2015847883327684E-3</v>
      </c>
      <c r="N79" s="12"/>
      <c r="O79" s="24">
        <v>40330</v>
      </c>
      <c r="P79" s="76">
        <v>0.62798838633068599</v>
      </c>
      <c r="Q79" s="76">
        <v>8.2360198274562452E-2</v>
      </c>
      <c r="R79" s="76">
        <v>8.8980094599757434E-2</v>
      </c>
      <c r="S79" s="76">
        <v>3.3576765469077008E-2</v>
      </c>
      <c r="T79" s="76">
        <v>0.16709455532591713</v>
      </c>
      <c r="U79" s="76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5">
        <f t="shared" si="0"/>
        <v>5.0736666601367553E-3</v>
      </c>
      <c r="N80" s="12"/>
      <c r="O80" s="24">
        <v>40360</v>
      </c>
      <c r="P80" s="76">
        <v>0.63175476327844016</v>
      </c>
      <c r="Q80" s="76">
        <v>8.1944439503868094E-2</v>
      </c>
      <c r="R80" s="76">
        <v>8.8351887052097927E-2</v>
      </c>
      <c r="S80" s="76">
        <v>2.9398395951387716E-2</v>
      </c>
      <c r="T80" s="76">
        <v>0.16855051421420622</v>
      </c>
      <c r="U80" s="76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5">
        <f t="shared" si="0"/>
        <v>1.3185604852039567E-3</v>
      </c>
      <c r="N81" s="12"/>
      <c r="O81" s="24">
        <v>40391</v>
      </c>
      <c r="P81" s="76">
        <v>0.63092285333482068</v>
      </c>
      <c r="Q81" s="76">
        <v>8.1702922418834617E-2</v>
      </c>
      <c r="R81" s="76">
        <v>8.9755304279750633E-2</v>
      </c>
      <c r="S81" s="76">
        <v>3.0208930474404039E-2</v>
      </c>
      <c r="T81" s="76">
        <v>0.16740998949219002</v>
      </c>
      <c r="U81" s="76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5">
        <f t="shared" si="0"/>
        <v>-2.2769353075587917E-3</v>
      </c>
      <c r="N82" s="12"/>
      <c r="O82" s="24">
        <v>40422</v>
      </c>
      <c r="P82" s="76">
        <v>0.63236270229886826</v>
      </c>
      <c r="Q82" s="76">
        <v>8.1889379237735094E-2</v>
      </c>
      <c r="R82" s="76">
        <v>8.9960137693537917E-2</v>
      </c>
      <c r="S82" s="76">
        <v>3.064266485770013E-2</v>
      </c>
      <c r="T82" s="76">
        <v>0.16514511591215866</v>
      </c>
      <c r="U82" s="76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5">
        <f t="shared" si="0"/>
        <v>-2.5580496947947839E-3</v>
      </c>
      <c r="N83" s="12"/>
      <c r="O83" s="24">
        <v>40452</v>
      </c>
      <c r="P83" s="76">
        <v>0.63451992592189876</v>
      </c>
      <c r="Q83" s="76">
        <v>8.2367911615667255E-2</v>
      </c>
      <c r="R83" s="76">
        <v>8.9382366652338868E-2</v>
      </c>
      <c r="S83" s="76">
        <v>2.8161147066550447E-2</v>
      </c>
      <c r="T83" s="76">
        <v>0.16556864874354468</v>
      </c>
      <c r="U83" s="76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5">
        <f t="shared" si="0"/>
        <v>6.0865981631383903E-3</v>
      </c>
      <c r="N84" s="12"/>
      <c r="O84" s="24">
        <v>40483</v>
      </c>
      <c r="P84" s="76">
        <v>0.63068122274998284</v>
      </c>
      <c r="Q84" s="76">
        <v>8.2203221202090601E-2</v>
      </c>
      <c r="R84" s="76">
        <v>8.8752335326890253E-2</v>
      </c>
      <c r="S84" s="76">
        <v>2.9323672657585384E-2</v>
      </c>
      <c r="T84" s="76">
        <v>0.16903954806345081</v>
      </c>
      <c r="U84" s="76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5">
        <f t="shared" si="0"/>
        <v>1.6079314626327168E-4</v>
      </c>
      <c r="N85" s="12"/>
      <c r="O85" s="24">
        <v>40513</v>
      </c>
      <c r="P85" s="76">
        <v>0.63057982983517358</v>
      </c>
      <c r="Q85" s="76">
        <v>8.2123292945603499E-2</v>
      </c>
      <c r="R85" s="76">
        <v>8.8113150890167441E-2</v>
      </c>
      <c r="S85" s="76">
        <v>3.452852535312733E-2</v>
      </c>
      <c r="T85" s="76">
        <v>0.16465520097592823</v>
      </c>
      <c r="U85" s="76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5">
        <f t="shared" ref="M86:M149" si="1">IF(L86="","",L86/L85-1)</f>
        <v>7.3257500783434626E-3</v>
      </c>
      <c r="N86" s="12"/>
      <c r="O86" s="24">
        <v>40544</v>
      </c>
      <c r="P86" s="76">
        <v>0.63074833903852945</v>
      </c>
      <c r="Q86" s="76">
        <v>8.1592280953906457E-2</v>
      </c>
      <c r="R86" s="76">
        <v>8.667473009738888E-2</v>
      </c>
      <c r="S86" s="76">
        <v>3.3315244434304378E-2</v>
      </c>
      <c r="T86" s="76">
        <v>0.16766940547587084</v>
      </c>
      <c r="U86" s="76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5">
        <f t="shared" si="1"/>
        <v>3.7775927706453771E-3</v>
      </c>
      <c r="N87" s="12"/>
      <c r="O87" s="24">
        <v>40575</v>
      </c>
      <c r="P87" s="76">
        <v>0.62837459570852372</v>
      </c>
      <c r="Q87" s="76">
        <v>8.1351196761909605E-2</v>
      </c>
      <c r="R87" s="76">
        <v>8.6701704239858721E-2</v>
      </c>
      <c r="S87" s="76">
        <v>3.2111495515975121E-2</v>
      </c>
      <c r="T87" s="76">
        <v>0.17146100777373283</v>
      </c>
      <c r="U87" s="76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5">
        <f t="shared" si="1"/>
        <v>9.6517505134530168E-3</v>
      </c>
      <c r="N88" s="12"/>
      <c r="O88" s="24">
        <v>40603</v>
      </c>
      <c r="P88" s="76">
        <v>0.62236765834255936</v>
      </c>
      <c r="Q88" s="76">
        <v>8.063886878052251E-2</v>
      </c>
      <c r="R88" s="76">
        <v>8.6572456022442179E-2</v>
      </c>
      <c r="S88" s="76">
        <v>3.4534019081319534E-2</v>
      </c>
      <c r="T88" s="76">
        <v>0.1758869977731565</v>
      </c>
      <c r="U88" s="76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5">
        <f t="shared" si="1"/>
        <v>7.04007741094137E-3</v>
      </c>
      <c r="N89" s="12"/>
      <c r="O89" s="24">
        <v>40634</v>
      </c>
      <c r="P89" s="76">
        <v>0.62008718037125532</v>
      </c>
      <c r="Q89" s="76">
        <v>8.1048494260621579E-2</v>
      </c>
      <c r="R89" s="76">
        <v>8.5533062018262787E-2</v>
      </c>
      <c r="S89" s="76">
        <v>3.4881816418948115E-2</v>
      </c>
      <c r="T89" s="76">
        <v>0.17844944693091219</v>
      </c>
      <c r="U89" s="76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5">
        <f t="shared" si="1"/>
        <v>5.8771621343731706E-3</v>
      </c>
      <c r="N90" s="12"/>
      <c r="O90" s="24">
        <v>40664</v>
      </c>
      <c r="P90" s="76">
        <v>0.61646412078338753</v>
      </c>
      <c r="Q90" s="76">
        <v>8.1026523202400655E-2</v>
      </c>
      <c r="R90" s="76">
        <v>8.5033307483361076E-2</v>
      </c>
      <c r="S90" s="76">
        <v>3.5966717904652931E-2</v>
      </c>
      <c r="T90" s="76">
        <v>0.18150933062619781</v>
      </c>
      <c r="U90" s="76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5">
        <f t="shared" si="1"/>
        <v>5.2182893617234161E-3</v>
      </c>
      <c r="N91" s="12"/>
      <c r="O91" s="24">
        <v>40695</v>
      </c>
      <c r="P91" s="76">
        <v>0.61326393213042274</v>
      </c>
      <c r="Q91" s="76">
        <v>8.0926781653913676E-2</v>
      </c>
      <c r="R91" s="76">
        <v>8.3990721975758464E-2</v>
      </c>
      <c r="S91" s="76">
        <v>3.4964176683027218E-2</v>
      </c>
      <c r="T91" s="76">
        <v>0.18685438755687794</v>
      </c>
      <c r="U91" s="76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5">
        <f t="shared" si="1"/>
        <v>-5.7433729434999137E-3</v>
      </c>
      <c r="N92" s="12"/>
      <c r="O92" s="24">
        <v>40725</v>
      </c>
      <c r="P92" s="76">
        <v>0.61989566283332664</v>
      </c>
      <c r="Q92" s="76">
        <v>8.1523354020904035E-2</v>
      </c>
      <c r="R92" s="76">
        <v>8.3784889170737481E-2</v>
      </c>
      <c r="S92" s="76">
        <v>3.3407841542089423E-2</v>
      </c>
      <c r="T92" s="76">
        <v>0.18138825243294229</v>
      </c>
      <c r="U92" s="76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5">
        <f t="shared" si="1"/>
        <v>4.4046150737739875E-3</v>
      </c>
      <c r="N93" s="12"/>
      <c r="O93" s="24">
        <v>40756</v>
      </c>
      <c r="P93" s="76">
        <v>0.61717723468225505</v>
      </c>
      <c r="Q93" s="76">
        <v>8.0973056703706317E-2</v>
      </c>
      <c r="R93" s="76">
        <v>8.333146994768334E-2</v>
      </c>
      <c r="S93" s="76">
        <v>3.3728163949303246E-2</v>
      </c>
      <c r="T93" s="76">
        <v>0.18479007471705197</v>
      </c>
      <c r="U93" s="76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5">
        <f t="shared" si="1"/>
        <v>-5.5150130955350374E-4</v>
      </c>
      <c r="N94" s="12"/>
      <c r="O94" s="24">
        <v>40787</v>
      </c>
      <c r="P94" s="76">
        <v>0.61751779655572814</v>
      </c>
      <c r="Q94" s="76">
        <v>8.0953438300224514E-2</v>
      </c>
      <c r="R94" s="76">
        <v>8.3119318193495551E-2</v>
      </c>
      <c r="S94" s="76">
        <v>3.1528129210470796E-2</v>
      </c>
      <c r="T94" s="76">
        <v>0.18688131774008093</v>
      </c>
      <c r="U94" s="76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5">
        <f t="shared" si="1"/>
        <v>-5.2516532922086689E-3</v>
      </c>
      <c r="N95" s="12"/>
      <c r="O95" s="24">
        <v>40817</v>
      </c>
      <c r="P95" s="76">
        <v>0.62284029196693758</v>
      </c>
      <c r="Q95" s="76">
        <v>8.1380822162858746E-2</v>
      </c>
      <c r="R95" s="76">
        <v>8.4077131193429439E-2</v>
      </c>
      <c r="S95" s="76">
        <v>2.8055571025654709E-2</v>
      </c>
      <c r="T95" s="76">
        <v>0.18364618365111951</v>
      </c>
      <c r="U95" s="76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5">
        <f t="shared" si="1"/>
        <v>1.2064722026814412E-3</v>
      </c>
      <c r="N96" s="12"/>
      <c r="O96" s="24">
        <v>40848</v>
      </c>
      <c r="P96" s="76">
        <v>0.62208975796637844</v>
      </c>
      <c r="Q96" s="76">
        <v>8.1541002230663115E-2</v>
      </c>
      <c r="R96" s="76">
        <v>8.3716632085418033E-2</v>
      </c>
      <c r="S96" s="76">
        <v>2.5676846095244777E-2</v>
      </c>
      <c r="T96" s="76">
        <v>0.18697576162229573</v>
      </c>
      <c r="U96" s="76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5">
        <f t="shared" si="1"/>
        <v>6.7120097133859247E-3</v>
      </c>
      <c r="N97" s="12"/>
      <c r="O97" s="24">
        <v>40878</v>
      </c>
      <c r="P97" s="76">
        <v>0.61794212442492802</v>
      </c>
      <c r="Q97" s="76">
        <v>8.1125609081708461E-2</v>
      </c>
      <c r="R97" s="76">
        <v>8.418829789006449E-2</v>
      </c>
      <c r="S97" s="76">
        <v>2.9581897651205422E-2</v>
      </c>
      <c r="T97" s="76">
        <v>0.18716207095209372</v>
      </c>
      <c r="U97" s="76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5">
        <f t="shared" si="1"/>
        <v>2.6426436570685663E-3</v>
      </c>
      <c r="N98" s="12"/>
      <c r="O98" s="24">
        <v>40909</v>
      </c>
      <c r="P98" s="76">
        <v>0.61886439382863734</v>
      </c>
      <c r="Q98" s="76">
        <v>8.0847826170421286E-2</v>
      </c>
      <c r="R98" s="76">
        <v>8.3538441277316342E-2</v>
      </c>
      <c r="S98" s="76">
        <v>2.5903056021097742E-2</v>
      </c>
      <c r="T98" s="76">
        <v>0.19084628270252726</v>
      </c>
      <c r="U98" s="76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5">
        <f t="shared" si="1"/>
        <v>-7.9798903970503821E-3</v>
      </c>
      <c r="N99" s="12"/>
      <c r="O99" s="24">
        <v>40940</v>
      </c>
      <c r="P99" s="76">
        <v>0.62384258931639425</v>
      </c>
      <c r="Q99" s="76">
        <v>8.1498172655774234E-2</v>
      </c>
      <c r="R99" s="76">
        <v>8.4814399546491059E-2</v>
      </c>
      <c r="S99" s="76">
        <v>2.1896125434202843E-2</v>
      </c>
      <c r="T99" s="76">
        <v>0.18794871304713756</v>
      </c>
      <c r="U99" s="76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5">
        <f t="shared" si="1"/>
        <v>8.0787493074108152E-3</v>
      </c>
      <c r="N100" s="12"/>
      <c r="O100" s="24">
        <v>40969</v>
      </c>
      <c r="P100" s="76">
        <v>0.61884311096231148</v>
      </c>
      <c r="Q100" s="76">
        <v>8.1100884550551242E-2</v>
      </c>
      <c r="R100" s="76">
        <v>8.49050039212636E-2</v>
      </c>
      <c r="S100" s="76">
        <v>2.2882181822274566E-2</v>
      </c>
      <c r="T100" s="76">
        <v>0.19226881874359911</v>
      </c>
      <c r="U100" s="76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5">
        <f t="shared" si="1"/>
        <v>8.9105467603480815E-3</v>
      </c>
      <c r="N101" s="12"/>
      <c r="O101" s="24">
        <v>41000</v>
      </c>
      <c r="P101" s="76">
        <v>0.61742294049348678</v>
      </c>
      <c r="Q101" s="76">
        <v>8.1398930583446716E-2</v>
      </c>
      <c r="R101" s="76">
        <v>8.4748972292622501E-2</v>
      </c>
      <c r="S101" s="76">
        <v>2.3025471899890515E-2</v>
      </c>
      <c r="T101" s="76">
        <v>0.19340368473055355</v>
      </c>
      <c r="U101" s="76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5">
        <f t="shared" si="1"/>
        <v>2.5583563347988392E-3</v>
      </c>
      <c r="N102" s="12"/>
      <c r="O102" s="24">
        <v>41030</v>
      </c>
      <c r="P102" s="76">
        <v>0.61584738343879675</v>
      </c>
      <c r="Q102" s="76">
        <v>8.157061272415253E-2</v>
      </c>
      <c r="R102" s="76">
        <v>8.4025003555901437E-2</v>
      </c>
      <c r="S102" s="76">
        <v>2.227771341365713E-2</v>
      </c>
      <c r="T102" s="76">
        <v>0.19627928686749205</v>
      </c>
      <c r="U102" s="76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5">
        <f t="shared" si="1"/>
        <v>-3.6781124578944002E-3</v>
      </c>
      <c r="N103" s="12"/>
      <c r="O103" s="24">
        <v>41061</v>
      </c>
      <c r="P103" s="76">
        <v>0.61812090162755806</v>
      </c>
      <c r="Q103" s="76">
        <v>8.1871746213851279E-2</v>
      </c>
      <c r="R103" s="76">
        <v>8.4759846427122809E-2</v>
      </c>
      <c r="S103" s="76">
        <v>2.0861608289133488E-2</v>
      </c>
      <c r="T103" s="76">
        <v>0.19438589744233437</v>
      </c>
      <c r="U103" s="76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5">
        <f t="shared" si="1"/>
        <v>-5.6593391899184553E-3</v>
      </c>
      <c r="N104" s="12"/>
      <c r="O104" s="24">
        <v>41091</v>
      </c>
      <c r="P104" s="76">
        <v>0.62418458151484035</v>
      </c>
      <c r="Q104" s="76">
        <v>8.2337723318234829E-2</v>
      </c>
      <c r="R104" s="76">
        <v>8.5071435122174716E-2</v>
      </c>
      <c r="S104" s="76">
        <v>1.7850678717047472E-2</v>
      </c>
      <c r="T104" s="76">
        <v>0.19055558132770259</v>
      </c>
      <c r="U104" s="76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5">
        <f t="shared" si="1"/>
        <v>-3.696744888423642E-3</v>
      </c>
      <c r="N105" s="12"/>
      <c r="O105" s="24">
        <v>41122</v>
      </c>
      <c r="P105" s="76">
        <v>0.62650059438472649</v>
      </c>
      <c r="Q105" s="76">
        <v>8.2515105226709892E-2</v>
      </c>
      <c r="R105" s="76">
        <v>8.658730954073067E-2</v>
      </c>
      <c r="S105" s="76">
        <v>1.9080348880868622E-2</v>
      </c>
      <c r="T105" s="76">
        <v>0.18531664196696435</v>
      </c>
      <c r="U105" s="76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5">
        <f t="shared" si="1"/>
        <v>5.5767319794088888E-3</v>
      </c>
      <c r="N106" s="12"/>
      <c r="O106" s="24">
        <v>41153</v>
      </c>
      <c r="P106" s="76">
        <v>0.62302614456034899</v>
      </c>
      <c r="Q106" s="76">
        <v>8.2057492583668457E-2</v>
      </c>
      <c r="R106" s="76">
        <v>8.6192367816195381E-2</v>
      </c>
      <c r="S106" s="76">
        <v>1.6660565557389616E-2</v>
      </c>
      <c r="T106" s="76">
        <v>0.19206342948239749</v>
      </c>
      <c r="U106" s="76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5">
        <f t="shared" si="1"/>
        <v>7.4648835123185542E-3</v>
      </c>
      <c r="N107" s="12"/>
      <c r="O107" s="24">
        <v>41183</v>
      </c>
      <c r="P107" s="76">
        <v>0.61941861263554576</v>
      </c>
      <c r="Q107" s="76">
        <v>8.1702430391611389E-2</v>
      </c>
      <c r="R107" s="76">
        <v>8.6146079341875584E-2</v>
      </c>
      <c r="S107" s="76">
        <v>1.6766800091683499E-2</v>
      </c>
      <c r="T107" s="76">
        <v>0.19596607753928369</v>
      </c>
      <c r="U107" s="76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5">
        <f t="shared" si="1"/>
        <v>9.8732661677103373E-4</v>
      </c>
      <c r="N108" s="12"/>
      <c r="O108" s="24">
        <v>41214</v>
      </c>
      <c r="P108" s="76">
        <v>0.61880764737463134</v>
      </c>
      <c r="Q108" s="76">
        <v>8.1811367376723051E-2</v>
      </c>
      <c r="R108" s="76">
        <v>8.5722951319478255E-2</v>
      </c>
      <c r="S108" s="76">
        <v>1.7668084693545239E-2</v>
      </c>
      <c r="T108" s="76">
        <v>0.19598994923562213</v>
      </c>
      <c r="U108" s="76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5">
        <f t="shared" si="1"/>
        <v>6.6743229633647871E-4</v>
      </c>
      <c r="N109" s="12"/>
      <c r="O109" s="24">
        <v>41244</v>
      </c>
      <c r="P109" s="76">
        <v>0.61839491063938057</v>
      </c>
      <c r="Q109" s="76">
        <v>8.1693667583508545E-2</v>
      </c>
      <c r="R109" s="76">
        <v>8.4905428097121802E-2</v>
      </c>
      <c r="S109" s="76">
        <v>1.9146767217643412E-2</v>
      </c>
      <c r="T109" s="76">
        <v>0.19585922646234569</v>
      </c>
      <c r="U109" s="76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5">
        <f t="shared" si="1"/>
        <v>-9.1434286377167773E-4</v>
      </c>
      <c r="N110" s="12"/>
      <c r="O110" s="24">
        <v>41275</v>
      </c>
      <c r="P110" s="76">
        <v>0.62673974944776334</v>
      </c>
      <c r="Q110" s="76">
        <v>8.1705241523744518E-2</v>
      </c>
      <c r="R110" s="76">
        <v>8.4729450826740646E-2</v>
      </c>
      <c r="S110" s="76">
        <v>1.6869165404559825E-2</v>
      </c>
      <c r="T110" s="76">
        <v>0.1899563927971917</v>
      </c>
      <c r="U110" s="76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5">
        <f t="shared" si="1"/>
        <v>-4.9530059762364909E-3</v>
      </c>
      <c r="N111" s="12"/>
      <c r="O111" s="24">
        <v>41306</v>
      </c>
      <c r="P111" s="76">
        <v>0.62985944705320684</v>
      </c>
      <c r="Q111" s="76">
        <v>8.1857922535208821E-2</v>
      </c>
      <c r="R111" s="76">
        <v>8.5576111469102226E-2</v>
      </c>
      <c r="S111" s="76">
        <v>1.6607152046167046E-2</v>
      </c>
      <c r="T111" s="76">
        <v>0.18609936689631512</v>
      </c>
      <c r="U111" s="76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5">
        <f t="shared" si="1"/>
        <v>2.2007814258029335E-3</v>
      </c>
      <c r="N112" s="12"/>
      <c r="O112" s="24">
        <v>41334</v>
      </c>
      <c r="P112" s="76">
        <v>0.62847630806785382</v>
      </c>
      <c r="Q112" s="76">
        <v>8.1361339098482796E-2</v>
      </c>
      <c r="R112" s="76">
        <v>8.4370655185051574E-2</v>
      </c>
      <c r="S112" s="76">
        <v>1.9447538384040085E-2</v>
      </c>
      <c r="T112" s="76">
        <v>0.18634415926457173</v>
      </c>
      <c r="U112" s="76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5">
        <f t="shared" si="1"/>
        <v>6.1524461051045698E-3</v>
      </c>
      <c r="N113" s="12"/>
      <c r="O113" s="24">
        <v>41365</v>
      </c>
      <c r="P113" s="76">
        <v>0.62767780186341648</v>
      </c>
      <c r="Q113" s="76">
        <v>8.1808499646859545E-2</v>
      </c>
      <c r="R113" s="76">
        <v>8.4015658681486333E-2</v>
      </c>
      <c r="S113" s="76">
        <v>1.7613062094435129E-2</v>
      </c>
      <c r="T113" s="76">
        <v>0.18888497771380253</v>
      </c>
      <c r="U113" s="76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5">
        <f t="shared" si="1"/>
        <v>-4.6171123252113366E-3</v>
      </c>
      <c r="N114" s="12"/>
      <c r="O114" s="24">
        <v>41395</v>
      </c>
      <c r="P114" s="76">
        <v>0.6305893035087935</v>
      </c>
      <c r="Q114" s="76">
        <v>8.2357897312013428E-2</v>
      </c>
      <c r="R114" s="76">
        <v>8.432837309042901E-2</v>
      </c>
      <c r="S114" s="76">
        <v>1.6660651395613138E-2</v>
      </c>
      <c r="T114" s="76">
        <v>0.18606377469315097</v>
      </c>
      <c r="U114" s="76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5">
        <f t="shared" si="1"/>
        <v>-8.0094228241766041E-3</v>
      </c>
      <c r="N115" s="12"/>
      <c r="O115" s="24">
        <v>41426</v>
      </c>
      <c r="P115" s="76">
        <v>0.63568073933128288</v>
      </c>
      <c r="Q115" s="76">
        <v>8.2915344981440847E-2</v>
      </c>
      <c r="R115" s="76">
        <v>8.5777403958794268E-2</v>
      </c>
      <c r="S115" s="76">
        <v>1.540522583372525E-2</v>
      </c>
      <c r="T115" s="76">
        <v>0.18022128589475681</v>
      </c>
      <c r="U115" s="76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5">
        <f t="shared" si="1"/>
        <v>3.7821859018023485E-3</v>
      </c>
      <c r="N116" s="12"/>
      <c r="O116" s="24">
        <v>41456</v>
      </c>
      <c r="P116" s="76">
        <v>0.63533334665443986</v>
      </c>
      <c r="Q116" s="76">
        <v>8.2666466073506917E-2</v>
      </c>
      <c r="R116" s="76">
        <v>8.5114084067169513E-2</v>
      </c>
      <c r="S116" s="76">
        <v>1.5924141598209728E-2</v>
      </c>
      <c r="T116" s="76">
        <v>0.18096196160667402</v>
      </c>
      <c r="U116" s="76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5">
        <f t="shared" si="1"/>
        <v>1.6617078970482257E-3</v>
      </c>
      <c r="N117" s="12"/>
      <c r="O117" s="24">
        <v>41487</v>
      </c>
      <c r="P117" s="76">
        <v>0.63427935963360194</v>
      </c>
      <c r="Q117" s="76">
        <v>8.2465891139147193E-2</v>
      </c>
      <c r="R117" s="76">
        <v>8.5057771950825672E-2</v>
      </c>
      <c r="S117" s="76">
        <v>1.7971340427493397E-2</v>
      </c>
      <c r="T117" s="76">
        <v>0.18022563684893189</v>
      </c>
      <c r="U117" s="76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5">
        <f t="shared" si="1"/>
        <v>3.8223380795421313E-3</v>
      </c>
      <c r="N118" s="12"/>
      <c r="O118" s="24">
        <v>41518</v>
      </c>
      <c r="P118" s="76">
        <v>0.63186416118919053</v>
      </c>
      <c r="Q118" s="76">
        <v>8.1899103872230913E-2</v>
      </c>
      <c r="R118" s="76">
        <v>8.4226501809897616E-2</v>
      </c>
      <c r="S118" s="76">
        <v>1.8017671695044979E-2</v>
      </c>
      <c r="T118" s="76">
        <v>0.18399256143363604</v>
      </c>
      <c r="U118" s="76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5">
        <f t="shared" si="1"/>
        <v>2.213660554347685E-3</v>
      </c>
      <c r="N119" s="12"/>
      <c r="O119" s="24">
        <v>41548</v>
      </c>
      <c r="P119" s="76">
        <v>0.63199261584854416</v>
      </c>
      <c r="Q119" s="76">
        <v>8.1781261672170272E-2</v>
      </c>
      <c r="R119" s="76">
        <v>8.4040464748115662E-2</v>
      </c>
      <c r="S119" s="76">
        <v>1.9466488618304741E-2</v>
      </c>
      <c r="T119" s="76">
        <v>0.18271916911286504</v>
      </c>
      <c r="U119" s="76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5">
        <f t="shared" si="1"/>
        <v>4.5078650501186868E-3</v>
      </c>
      <c r="N120" s="12"/>
      <c r="O120" s="24">
        <v>41579</v>
      </c>
      <c r="P120" s="76">
        <v>0.62915646341605469</v>
      </c>
      <c r="Q120" s="76">
        <v>8.1665342020882284E-2</v>
      </c>
      <c r="R120" s="76">
        <v>8.3411323826689004E-2</v>
      </c>
      <c r="S120" s="76">
        <v>1.8581165933753672E-2</v>
      </c>
      <c r="T120" s="76">
        <v>0.1871857048026204</v>
      </c>
      <c r="U120" s="76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5">
        <f t="shared" si="1"/>
        <v>-3.9375609141903967E-3</v>
      </c>
      <c r="N121" s="12"/>
      <c r="O121" s="24">
        <v>41609</v>
      </c>
      <c r="P121" s="76">
        <v>0.6316435985614488</v>
      </c>
      <c r="Q121" s="76">
        <v>8.2114214157683774E-2</v>
      </c>
      <c r="R121" s="76">
        <v>8.3741059348894101E-2</v>
      </c>
      <c r="S121" s="76">
        <v>1.934129275029212E-2</v>
      </c>
      <c r="T121" s="76">
        <v>0.18315983518168116</v>
      </c>
      <c r="U121" s="76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5">
        <f t="shared" si="1"/>
        <v>-4.2430572282061707E-3</v>
      </c>
      <c r="N122" s="12"/>
      <c r="O122" s="24">
        <v>41640</v>
      </c>
      <c r="P122" s="76">
        <v>0.6353549501529232</v>
      </c>
      <c r="Q122" s="76">
        <v>8.2274250458235512E-2</v>
      </c>
      <c r="R122" s="76">
        <v>8.3589747155755817E-2</v>
      </c>
      <c r="S122" s="76">
        <v>1.7125044911236141E-2</v>
      </c>
      <c r="T122" s="76">
        <v>0.18165600732184931</v>
      </c>
      <c r="U122" s="76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5">
        <f t="shared" si="1"/>
        <v>2.1800821256603431E-3</v>
      </c>
      <c r="N123" s="12"/>
      <c r="O123" s="24">
        <v>41671</v>
      </c>
      <c r="P123" s="76">
        <v>0.63397283730216658</v>
      </c>
      <c r="Q123" s="76">
        <v>8.2032125802076625E-2</v>
      </c>
      <c r="R123" s="76">
        <v>8.3745937041720786E-2</v>
      </c>
      <c r="S123" s="76">
        <v>1.8119940638445829E-2</v>
      </c>
      <c r="T123" s="76">
        <v>0.18212915921559014</v>
      </c>
      <c r="U123" s="76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5">
        <f t="shared" si="1"/>
        <v>-2.3944249837238862E-3</v>
      </c>
      <c r="N124" s="12"/>
      <c r="O124" s="24">
        <v>41699</v>
      </c>
      <c r="P124" s="76">
        <v>0.63549448116488649</v>
      </c>
      <c r="Q124" s="76">
        <v>8.2102413447421613E-2</v>
      </c>
      <c r="R124" s="76">
        <v>8.3777523044971713E-2</v>
      </c>
      <c r="S124" s="76">
        <v>1.7473681045311801E-2</v>
      </c>
      <c r="T124" s="76">
        <v>0.1811519012974083</v>
      </c>
      <c r="U124" s="76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5">
        <f t="shared" si="1"/>
        <v>3.4699220300846711E-3</v>
      </c>
      <c r="N125" s="12"/>
      <c r="O125" s="24">
        <v>41730</v>
      </c>
      <c r="P125" s="76">
        <v>0.63583831017228321</v>
      </c>
      <c r="Q125" s="76">
        <v>8.2386255617299314E-2</v>
      </c>
      <c r="R125" s="76">
        <v>8.3656659610081119E-2</v>
      </c>
      <c r="S125" s="76">
        <v>1.6725892933371359E-2</v>
      </c>
      <c r="T125" s="76">
        <v>0.18139288166696491</v>
      </c>
      <c r="U125" s="76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5">
        <f t="shared" si="1"/>
        <v>-1.509662532172662E-3</v>
      </c>
      <c r="N126" s="12"/>
      <c r="O126" s="24">
        <v>41760</v>
      </c>
      <c r="P126" s="76">
        <v>0.63679966276365774</v>
      </c>
      <c r="Q126" s="76">
        <v>8.257399737825101E-2</v>
      </c>
      <c r="R126" s="76">
        <v>8.3529511762492972E-2</v>
      </c>
      <c r="S126" s="76">
        <v>1.6406979203633588E-2</v>
      </c>
      <c r="T126" s="76">
        <v>0.18068984889196474</v>
      </c>
      <c r="U126" s="76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5">
        <f t="shared" si="1"/>
        <v>-1.3944128299496761E-3</v>
      </c>
      <c r="N127" s="12"/>
      <c r="O127" s="24">
        <v>41791</v>
      </c>
      <c r="P127" s="76">
        <v>0.63768886429755034</v>
      </c>
      <c r="Q127" s="76">
        <v>8.2815833376520917E-2</v>
      </c>
      <c r="R127" s="76">
        <v>8.3561486931714779E-2</v>
      </c>
      <c r="S127" s="76">
        <v>1.597031193026693E-2</v>
      </c>
      <c r="T127" s="76">
        <v>0.17996350346394707</v>
      </c>
      <c r="U127" s="76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5">
        <f t="shared" si="1"/>
        <v>-3.7741487679276986E-4</v>
      </c>
      <c r="N128" s="12"/>
      <c r="O128" s="24">
        <v>41821</v>
      </c>
      <c r="P128" s="76">
        <v>0.63945943569208796</v>
      </c>
      <c r="Q128" s="76">
        <v>8.2783810729801385E-2</v>
      </c>
      <c r="R128" s="76">
        <v>8.3762424305075231E-2</v>
      </c>
      <c r="S128" s="76">
        <v>1.4941902252562457E-2</v>
      </c>
      <c r="T128" s="76">
        <v>0.179052427020473</v>
      </c>
      <c r="U128" s="76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5">
        <f t="shared" si="1"/>
        <v>1.9732922884738713E-3</v>
      </c>
      <c r="N129" s="12"/>
      <c r="O129" s="24">
        <v>41852</v>
      </c>
      <c r="P129" s="76">
        <v>0.63820008039494114</v>
      </c>
      <c r="Q129" s="76">
        <v>8.2557610059340758E-2</v>
      </c>
      <c r="R129" s="76">
        <v>8.3681989339780452E-2</v>
      </c>
      <c r="S129" s="76">
        <v>1.4797764228887841E-2</v>
      </c>
      <c r="T129" s="76">
        <v>0.18076255597704979</v>
      </c>
      <c r="U129" s="76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5">
        <f t="shared" si="1"/>
        <v>-1.7700392370488816E-3</v>
      </c>
      <c r="N130" s="12"/>
      <c r="O130" s="24">
        <v>41883</v>
      </c>
      <c r="P130" s="76">
        <v>0.63933172262948534</v>
      </c>
      <c r="Q130" s="76">
        <v>8.2640721648510301E-2</v>
      </c>
      <c r="R130" s="76">
        <v>8.374569524433749E-2</v>
      </c>
      <c r="S130" s="76">
        <v>1.4938918050608012E-2</v>
      </c>
      <c r="T130" s="76">
        <v>0.17934294242705881</v>
      </c>
      <c r="U130" s="76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5">
        <f t="shared" si="1"/>
        <v>1.93833047122971E-3</v>
      </c>
      <c r="N131" s="12"/>
      <c r="O131" s="24">
        <v>41913</v>
      </c>
      <c r="P131" s="76">
        <v>0.64063912184651284</v>
      </c>
      <c r="Q131" s="76">
        <v>8.2354535872584941E-2</v>
      </c>
      <c r="R131" s="76">
        <v>8.3583682445755272E-2</v>
      </c>
      <c r="S131" s="76">
        <v>1.3992477970306583E-2</v>
      </c>
      <c r="T131" s="76">
        <v>0.17943018186484039</v>
      </c>
      <c r="U131" s="76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5">
        <f t="shared" si="1"/>
        <v>-1.8896408970185963E-3</v>
      </c>
      <c r="N132" s="12"/>
      <c r="O132" s="24">
        <v>41944</v>
      </c>
      <c r="P132" s="76">
        <v>0.64185199161971018</v>
      </c>
      <c r="Q132" s="76">
        <v>8.2763550538147046E-2</v>
      </c>
      <c r="R132" s="76">
        <v>8.3904058056816277E-2</v>
      </c>
      <c r="S132" s="76">
        <v>1.3559330466173403E-2</v>
      </c>
      <c r="T132" s="76">
        <v>0.17792106931915308</v>
      </c>
      <c r="U132" s="76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5">
        <f t="shared" si="1"/>
        <v>-4.4736015762391057E-3</v>
      </c>
      <c r="N133" s="12"/>
      <c r="O133" s="24">
        <v>41974</v>
      </c>
      <c r="P133" s="76">
        <v>0.644736284880008</v>
      </c>
      <c r="Q133" s="76">
        <v>8.319902471197263E-2</v>
      </c>
      <c r="R133" s="76">
        <v>8.4281098110169081E-2</v>
      </c>
      <c r="S133" s="76">
        <v>1.4197391841804428E-2</v>
      </c>
      <c r="T133" s="76">
        <v>0.17358620045604581</v>
      </c>
      <c r="U133" s="76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5">
        <f t="shared" si="1"/>
        <v>1.0588214354216863E-3</v>
      </c>
      <c r="N134" s="12"/>
      <c r="O134" s="24">
        <v>42005</v>
      </c>
      <c r="P134" s="76">
        <v>0.64673045313552091</v>
      </c>
      <c r="Q134" s="76">
        <v>8.2920548984134618E-2</v>
      </c>
      <c r="R134" s="76">
        <v>8.4110608981765991E-2</v>
      </c>
      <c r="S134" s="76">
        <v>1.3490552056511108E-2</v>
      </c>
      <c r="T134" s="76">
        <v>0.1727478368420674</v>
      </c>
      <c r="U134" s="76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5">
        <f t="shared" si="1"/>
        <v>-8.9047724940594097E-4</v>
      </c>
      <c r="N135" s="12"/>
      <c r="O135" s="24">
        <v>42036</v>
      </c>
      <c r="P135" s="76">
        <v>0.64730686517234115</v>
      </c>
      <c r="Q135" s="76">
        <v>8.2803807898159817E-2</v>
      </c>
      <c r="R135" s="76">
        <v>8.451124385358097E-2</v>
      </c>
      <c r="S135" s="76">
        <v>1.2694729378093617E-2</v>
      </c>
      <c r="T135" s="76">
        <v>0.17268335369782442</v>
      </c>
      <c r="U135" s="76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5">
        <f t="shared" si="1"/>
        <v>-9.1851470200474683E-3</v>
      </c>
      <c r="N136" s="12"/>
      <c r="O136" s="24">
        <v>42064</v>
      </c>
      <c r="P136" s="76">
        <v>0.65330759144911443</v>
      </c>
      <c r="Q136" s="76">
        <v>8.3122459808340002E-2</v>
      </c>
      <c r="R136" s="76">
        <v>8.5656278783037443E-2</v>
      </c>
      <c r="S136" s="76">
        <v>1.0133454137841938E-2</v>
      </c>
      <c r="T136" s="76">
        <v>0.16778021582166619</v>
      </c>
      <c r="U136" s="76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5">
        <f t="shared" si="1"/>
        <v>8.5094387447626207E-3</v>
      </c>
      <c r="N137" s="12"/>
      <c r="O137" s="24">
        <v>42095</v>
      </c>
      <c r="P137" s="76">
        <v>0.6502387296936144</v>
      </c>
      <c r="Q137" s="76">
        <v>8.3247857371506626E-2</v>
      </c>
      <c r="R137" s="76">
        <v>8.5103749508946155E-2</v>
      </c>
      <c r="S137" s="76">
        <v>9.4704832192890418E-3</v>
      </c>
      <c r="T137" s="76">
        <v>0.17193918020664378</v>
      </c>
      <c r="U137" s="76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5">
        <f t="shared" si="1"/>
        <v>-6.6241367350705627E-4</v>
      </c>
      <c r="N138" s="12"/>
      <c r="O138" s="24">
        <v>42125</v>
      </c>
      <c r="P138" s="76">
        <v>0.65066974222780349</v>
      </c>
      <c r="Q138" s="76">
        <v>8.3684870552199489E-2</v>
      </c>
      <c r="R138" s="76">
        <v>8.541564124616581E-2</v>
      </c>
      <c r="S138" s="76">
        <v>9.7079012614180778E-3</v>
      </c>
      <c r="T138" s="76">
        <v>0.17052184471241319</v>
      </c>
      <c r="U138" s="76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5">
        <f t="shared" si="1"/>
        <v>1.9867300280558275E-3</v>
      </c>
      <c r="N139" s="12"/>
      <c r="O139" s="24">
        <v>42156</v>
      </c>
      <c r="P139" s="76">
        <v>0.64937960027632768</v>
      </c>
      <c r="Q139" s="76">
        <v>8.3561561735797929E-2</v>
      </c>
      <c r="R139" s="76">
        <v>8.6253422764206888E-2</v>
      </c>
      <c r="S139" s="76">
        <v>8.7659237126575355E-3</v>
      </c>
      <c r="T139" s="76">
        <v>0.17203949151101</v>
      </c>
      <c r="U139" s="76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5">
        <f t="shared" si="1"/>
        <v>1.2832871401482482E-3</v>
      </c>
      <c r="N140" s="12"/>
      <c r="O140" s="24">
        <v>42186</v>
      </c>
      <c r="P140" s="76">
        <v>0.65008053664358367</v>
      </c>
      <c r="Q140" s="76">
        <v>8.349705356216347E-2</v>
      </c>
      <c r="R140" s="76">
        <v>8.6142876718298914E-2</v>
      </c>
      <c r="S140" s="76">
        <v>1.1404134267900741E-2</v>
      </c>
      <c r="T140" s="76">
        <v>0.16887539880805325</v>
      </c>
      <c r="U140" s="76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5">
        <f t="shared" si="1"/>
        <v>1.5231301212617065E-3</v>
      </c>
      <c r="N141" s="12"/>
      <c r="O141" s="24">
        <v>42217</v>
      </c>
      <c r="P141" s="76">
        <v>0.64909188524170547</v>
      </c>
      <c r="Q141" s="76">
        <v>8.334838022009626E-2</v>
      </c>
      <c r="R141" s="76">
        <v>8.6174155995285343E-2</v>
      </c>
      <c r="S141" s="76">
        <v>1.2767007759024682E-2</v>
      </c>
      <c r="T141" s="76">
        <v>0.1686185707838882</v>
      </c>
      <c r="U141" s="76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5">
        <f t="shared" si="1"/>
        <v>-7.0310830628217413E-4</v>
      </c>
      <c r="N142" s="12"/>
      <c r="O142" s="24">
        <v>42248</v>
      </c>
      <c r="P142" s="76">
        <v>0.64954858824943751</v>
      </c>
      <c r="Q142" s="76">
        <v>8.3343645193882293E-2</v>
      </c>
      <c r="R142" s="76">
        <v>8.6315988757010617E-2</v>
      </c>
      <c r="S142" s="76">
        <v>1.1509901499262747E-2</v>
      </c>
      <c r="T142" s="76">
        <v>0.16928187630040686</v>
      </c>
      <c r="U142" s="76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5">
        <f t="shared" si="1"/>
        <v>8.3729457908421345E-4</v>
      </c>
      <c r="N143" s="12"/>
      <c r="O143" s="24">
        <v>42278</v>
      </c>
      <c r="P143" s="76">
        <v>0.65206652491806016</v>
      </c>
      <c r="Q143" s="76">
        <v>8.3020615690947763E-2</v>
      </c>
      <c r="R143" s="76">
        <v>8.6406042177728778E-2</v>
      </c>
      <c r="S143" s="76">
        <v>1.2305291450385683E-2</v>
      </c>
      <c r="T143" s="76">
        <v>0.16620152576287775</v>
      </c>
      <c r="U143" s="76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5">
        <f t="shared" si="1"/>
        <v>-5.4111021877345511E-4</v>
      </c>
      <c r="N144" s="12"/>
      <c r="O144" s="24">
        <v>42309</v>
      </c>
      <c r="P144" s="76">
        <v>0.65241955580663469</v>
      </c>
      <c r="Q144" s="76">
        <v>8.3255644696672279E-2</v>
      </c>
      <c r="R144" s="76">
        <v>8.6452822683524652E-2</v>
      </c>
      <c r="S144" s="76">
        <v>1.2887278507655255E-2</v>
      </c>
      <c r="T144" s="76">
        <v>0.16498469830551318</v>
      </c>
      <c r="U144" s="76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5">
        <f t="shared" si="1"/>
        <v>-2.4759230472620741E-3</v>
      </c>
      <c r="N145" s="12"/>
      <c r="O145" s="24">
        <v>42339</v>
      </c>
      <c r="P145" s="76">
        <v>0.65403890580732904</v>
      </c>
      <c r="Q145" s="76">
        <v>8.3462290906304484E-2</v>
      </c>
      <c r="R145" s="76">
        <v>8.6830160197008371E-2</v>
      </c>
      <c r="S145" s="76">
        <v>1.2457863271747438E-2</v>
      </c>
      <c r="T145" s="76">
        <v>0.16321077981761051</v>
      </c>
      <c r="U145" s="76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5">
        <f t="shared" si="1"/>
        <v>-3.3994221038236017E-4</v>
      </c>
      <c r="N146" s="12"/>
      <c r="O146" s="24">
        <v>42370</v>
      </c>
      <c r="P146" s="76">
        <v>0.65630908309545288</v>
      </c>
      <c r="Q146" s="76">
        <v>8.3236515610625464E-2</v>
      </c>
      <c r="R146" s="76">
        <v>8.6941092988940344E-2</v>
      </c>
      <c r="S146" s="76">
        <v>1.1885150606867899E-2</v>
      </c>
      <c r="T146" s="76">
        <v>0.16162815769811337</v>
      </c>
      <c r="U146" s="76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5">
        <f t="shared" si="1"/>
        <v>-2.989285987707424E-3</v>
      </c>
      <c r="N147" s="12"/>
      <c r="O147" s="24">
        <v>42401</v>
      </c>
      <c r="P147" s="76">
        <v>0.65827686089174864</v>
      </c>
      <c r="Q147" s="76">
        <v>8.3517628126570501E-2</v>
      </c>
      <c r="R147" s="76">
        <v>8.7201764000169421E-2</v>
      </c>
      <c r="S147" s="76">
        <v>1.2615199917516444E-2</v>
      </c>
      <c r="T147" s="76">
        <v>0.15838854706399494</v>
      </c>
      <c r="U147" s="76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5">
        <f t="shared" si="1"/>
        <v>-4.008724734848923E-3</v>
      </c>
      <c r="N148" s="12"/>
      <c r="O148" s="24">
        <v>42430</v>
      </c>
      <c r="P148" s="76">
        <v>0.66092633262927269</v>
      </c>
      <c r="Q148" s="76">
        <v>8.3486138782833466E-2</v>
      </c>
      <c r="R148" s="76">
        <v>8.7634717049798916E-2</v>
      </c>
      <c r="S148" s="76">
        <v>1.2665974322072294E-2</v>
      </c>
      <c r="T148" s="76">
        <v>0.15528683721602266</v>
      </c>
      <c r="U148" s="76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5">
        <f t="shared" si="1"/>
        <v>-2.0841758927194753E-3</v>
      </c>
      <c r="N149" s="12"/>
      <c r="O149" s="24">
        <v>42461</v>
      </c>
      <c r="P149" s="76">
        <v>0.66488979571871121</v>
      </c>
      <c r="Q149" s="76">
        <v>8.4249660448919558E-2</v>
      </c>
      <c r="R149" s="76">
        <v>8.7817744676206053E-2</v>
      </c>
      <c r="S149" s="76">
        <v>1.1178651807977717E-2</v>
      </c>
      <c r="T149" s="76">
        <v>0.15186414734818537</v>
      </c>
      <c r="U149" s="76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5">
        <f t="shared" ref="M150:M213" si="4">IF(L150="","",L150/L149-1)</f>
        <v>-2.437046690269451E-3</v>
      </c>
      <c r="N150" s="12"/>
      <c r="O150" s="24">
        <v>42491</v>
      </c>
      <c r="P150" s="76">
        <v>0.6665141217531475</v>
      </c>
      <c r="Q150" s="76">
        <v>8.4539853514075891E-2</v>
      </c>
      <c r="R150" s="76">
        <v>8.8114633586098959E-2</v>
      </c>
      <c r="S150" s="76">
        <v>9.9219448645401012E-3</v>
      </c>
      <c r="T150" s="76">
        <v>0.15090944628213743</v>
      </c>
      <c r="U150" s="76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5">
        <f t="shared" si="4"/>
        <v>9.2645644344080402E-4</v>
      </c>
      <c r="N151" s="12"/>
      <c r="O151" s="24">
        <v>42522</v>
      </c>
      <c r="P151" s="76">
        <v>0.66589719700431371</v>
      </c>
      <c r="Q151" s="76">
        <v>8.4545896534756262E-2</v>
      </c>
      <c r="R151" s="76">
        <v>8.7868526973415143E-2</v>
      </c>
      <c r="S151" s="76">
        <v>1.0146002561316474E-2</v>
      </c>
      <c r="T151" s="76">
        <v>0.1515423769261984</v>
      </c>
      <c r="U151" s="76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5">
        <f t="shared" si="4"/>
        <v>2.248289108093271E-3</v>
      </c>
      <c r="N152" s="12"/>
      <c r="O152" s="24">
        <v>42552</v>
      </c>
      <c r="P152" s="76">
        <v>0.6680171198660243</v>
      </c>
      <c r="Q152" s="76">
        <v>8.4524447175768E-2</v>
      </c>
      <c r="R152" s="76">
        <v>8.7589326942005719E-2</v>
      </c>
      <c r="S152" s="76">
        <v>9.6578061445711915E-3</v>
      </c>
      <c r="T152" s="76">
        <v>0.15021129987163095</v>
      </c>
      <c r="U152" s="76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5">
        <f t="shared" si="4"/>
        <v>2.971264907549731E-4</v>
      </c>
      <c r="N153" s="12"/>
      <c r="O153" s="24">
        <v>42583</v>
      </c>
      <c r="P153" s="76">
        <v>0.66781869324124077</v>
      </c>
      <c r="Q153" s="76">
        <v>8.458341912880428E-2</v>
      </c>
      <c r="R153" s="76">
        <v>8.7809504435365018E-2</v>
      </c>
      <c r="S153" s="76">
        <v>6.9794728242657984E-3</v>
      </c>
      <c r="T153" s="76">
        <v>0.15280891037032415</v>
      </c>
      <c r="U153" s="76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5">
        <f t="shared" si="4"/>
        <v>2.0883886077660563E-4</v>
      </c>
      <c r="N154" s="12"/>
      <c r="O154" s="24">
        <v>42614</v>
      </c>
      <c r="P154" s="76">
        <v>0.66767925586608157</v>
      </c>
      <c r="Q154" s="76">
        <v>8.4481697121964794E-2</v>
      </c>
      <c r="R154" s="76">
        <v>8.7955265872673341E-2</v>
      </c>
      <c r="S154" s="76">
        <v>7.3269163206216839E-3</v>
      </c>
      <c r="T154" s="76">
        <v>0.15255686481865863</v>
      </c>
      <c r="U154" s="76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5">
        <f t="shared" si="4"/>
        <v>-3.0658204213050988E-3</v>
      </c>
      <c r="N155" s="12"/>
      <c r="O155" s="24">
        <v>42644</v>
      </c>
      <c r="P155" s="76">
        <v>0.6728379414339255</v>
      </c>
      <c r="Q155" s="76">
        <v>8.4488539641651067E-2</v>
      </c>
      <c r="R155" s="76">
        <v>8.8143450039165253E-2</v>
      </c>
      <c r="S155" s="76">
        <v>7.4661063209054369E-3</v>
      </c>
      <c r="T155" s="76">
        <v>0.14706396256435272</v>
      </c>
      <c r="U155" s="76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5">
        <f t="shared" si="4"/>
        <v>-7.8104487895580554E-5</v>
      </c>
      <c r="N156" s="12"/>
      <c r="O156" s="24">
        <v>42675</v>
      </c>
      <c r="P156" s="76">
        <v>0.6728904972016192</v>
      </c>
      <c r="Q156" s="76">
        <v>8.4495139091219459E-2</v>
      </c>
      <c r="R156" s="76">
        <v>8.8232641544541371E-2</v>
      </c>
      <c r="S156" s="76">
        <v>6.5333533150071675E-3</v>
      </c>
      <c r="T156" s="76">
        <v>0.14784836884761277</v>
      </c>
      <c r="U156" s="76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5">
        <f t="shared" si="4"/>
        <v>1.0458267775433239E-2</v>
      </c>
      <c r="N157" s="12"/>
      <c r="O157" s="24">
        <v>42705</v>
      </c>
      <c r="P157" s="76">
        <v>0.66592606410457333</v>
      </c>
      <c r="Q157" s="76">
        <v>8.3787519745717326E-2</v>
      </c>
      <c r="R157" s="76">
        <v>8.7319431547419835E-2</v>
      </c>
      <c r="S157" s="76">
        <v>8.89038280414302E-3</v>
      </c>
      <c r="T157" s="76">
        <v>0.15407660179814656</v>
      </c>
      <c r="U157" s="76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5">
        <f t="shared" si="4"/>
        <v>1.0023904530447103E-2</v>
      </c>
      <c r="N158" s="12"/>
      <c r="O158" s="24">
        <v>42736</v>
      </c>
      <c r="P158" s="76">
        <v>0.6618529672404716</v>
      </c>
      <c r="Q158" s="76">
        <v>8.2873351477463025E-2</v>
      </c>
      <c r="R158" s="76">
        <v>8.6452836567283059E-2</v>
      </c>
      <c r="S158" s="76">
        <v>8.9164645318634272E-3</v>
      </c>
      <c r="T158" s="76">
        <v>0.15990438018291889</v>
      </c>
      <c r="U158" s="76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5">
        <f t="shared" si="4"/>
        <v>-2.1161177875349546E-3</v>
      </c>
      <c r="N159" s="12"/>
      <c r="O159" s="24">
        <v>42767</v>
      </c>
      <c r="P159" s="76">
        <v>0.66330735632418547</v>
      </c>
      <c r="Q159" s="76">
        <v>8.3049093140696709E-2</v>
      </c>
      <c r="R159" s="76">
        <v>8.6555351583607471E-2</v>
      </c>
      <c r="S159" s="76">
        <v>8.3625925234301502E-3</v>
      </c>
      <c r="T159" s="76">
        <v>0.15872560642808028</v>
      </c>
      <c r="U159" s="76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5">
        <f t="shared" si="4"/>
        <v>6.1645912400074554E-3</v>
      </c>
      <c r="N160" s="12"/>
      <c r="O160" s="24">
        <v>42795</v>
      </c>
      <c r="P160" s="76">
        <v>0.65924339029533807</v>
      </c>
      <c r="Q160" s="76">
        <v>8.2540266139107685E-2</v>
      </c>
      <c r="R160" s="76">
        <v>8.6266008866260332E-2</v>
      </c>
      <c r="S160" s="76">
        <v>9.5637525796686863E-3</v>
      </c>
      <c r="T160" s="76">
        <v>0.16238658211962537</v>
      </c>
      <c r="U160" s="76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5">
        <f t="shared" si="4"/>
        <v>2.2814830971880085E-3</v>
      </c>
      <c r="N161" s="12"/>
      <c r="O161" s="24">
        <v>42826</v>
      </c>
      <c r="P161" s="76">
        <v>0.6607162005345989</v>
      </c>
      <c r="Q161" s="76">
        <v>8.3009229073914267E-2</v>
      </c>
      <c r="R161" s="76">
        <v>8.6149781763744243E-2</v>
      </c>
      <c r="S161" s="76">
        <v>8.860412514021785E-3</v>
      </c>
      <c r="T161" s="76">
        <v>0.16126437611372069</v>
      </c>
      <c r="U161" s="76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5">
        <f t="shared" si="4"/>
        <v>-8.4800624340436448E-3</v>
      </c>
      <c r="N162" s="12"/>
      <c r="O162" s="24">
        <v>42856</v>
      </c>
      <c r="P162" s="76">
        <v>0.66636703459192703</v>
      </c>
      <c r="Q162" s="76">
        <v>8.3801981168709114E-2</v>
      </c>
      <c r="R162" s="76">
        <v>8.720988435543707E-2</v>
      </c>
      <c r="S162" s="76">
        <v>7.6759597776358121E-3</v>
      </c>
      <c r="T162" s="76">
        <v>0.1549451401062909</v>
      </c>
      <c r="U162" s="76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5">
        <f t="shared" si="4"/>
        <v>2.0047903066024997E-3</v>
      </c>
      <c r="N163" s="12"/>
      <c r="O163" s="24">
        <v>42887</v>
      </c>
      <c r="P163" s="76">
        <v>0.66503378131358637</v>
      </c>
      <c r="Q163" s="76">
        <v>8.3799597112295718E-2</v>
      </c>
      <c r="R163" s="76">
        <v>8.6874070599533545E-2</v>
      </c>
      <c r="S163" s="76">
        <v>8.5753006088614483E-3</v>
      </c>
      <c r="T163" s="76">
        <v>0.15571725036572287</v>
      </c>
      <c r="U163" s="76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5">
        <f t="shared" si="4"/>
        <v>3.5705256520079942E-4</v>
      </c>
      <c r="N164" s="12"/>
      <c r="O164" s="24">
        <v>42917</v>
      </c>
      <c r="P164" s="76">
        <v>0.66631768730730667</v>
      </c>
      <c r="Q164" s="76">
        <v>8.3687073827209107E-2</v>
      </c>
      <c r="R164" s="76">
        <v>8.6843063061097694E-2</v>
      </c>
      <c r="S164" s="76">
        <v>8.5722398686268395E-3</v>
      </c>
      <c r="T164" s="76">
        <v>0.15457993593575975</v>
      </c>
      <c r="U164" s="76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5">
        <f t="shared" si="4"/>
        <v>-1.7072279543649538E-3</v>
      </c>
      <c r="N165" s="12"/>
      <c r="O165" s="24">
        <v>42948</v>
      </c>
      <c r="P165" s="76">
        <v>0.66745718887850181</v>
      </c>
      <c r="Q165" s="76">
        <v>8.3747436688748608E-2</v>
      </c>
      <c r="R165" s="76">
        <v>8.7153121761960828E-2</v>
      </c>
      <c r="S165" s="76">
        <v>7.5564717041212625E-3</v>
      </c>
      <c r="T165" s="76">
        <v>0.15408578096666747</v>
      </c>
      <c r="U165" s="76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5">
        <f t="shared" si="4"/>
        <v>-5.7788224315624692E-4</v>
      </c>
      <c r="N166" s="12"/>
      <c r="O166" s="24">
        <v>42979</v>
      </c>
      <c r="P166" s="76">
        <v>0.66784312356082165</v>
      </c>
      <c r="Q166" s="76">
        <v>8.4458278700935738E-2</v>
      </c>
      <c r="R166" s="76">
        <v>8.7607609263561884E-2</v>
      </c>
      <c r="S166" s="76">
        <v>7.2171663898729071E-3</v>
      </c>
      <c r="T166" s="76">
        <v>0.1528738220848079</v>
      </c>
      <c r="U166" s="76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5">
        <f t="shared" si="4"/>
        <v>4.675758519411044E-3</v>
      </c>
      <c r="N167" s="12"/>
      <c r="O167" s="24">
        <v>43009</v>
      </c>
      <c r="P167" s="76">
        <v>0.66878207604410211</v>
      </c>
      <c r="Q167" s="76">
        <v>8.3817959460845456E-2</v>
      </c>
      <c r="R167" s="76">
        <v>8.7119440967517753E-2</v>
      </c>
      <c r="S167" s="76">
        <v>6.499427456583595E-3</v>
      </c>
      <c r="T167" s="76">
        <v>0.15378109607095114</v>
      </c>
      <c r="U167" s="76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5">
        <f t="shared" si="4"/>
        <v>2.6968195809560225E-3</v>
      </c>
      <c r="N168" s="12"/>
      <c r="O168" s="24">
        <v>43040</v>
      </c>
      <c r="P168" s="76">
        <v>0.66698334230639877</v>
      </c>
      <c r="Q168" s="76">
        <v>8.3674720708234673E-2</v>
      </c>
      <c r="R168" s="76">
        <v>8.6724674772224813E-2</v>
      </c>
      <c r="S168" s="76">
        <v>5.9133549895687941E-3</v>
      </c>
      <c r="T168" s="76">
        <v>0.15670390722357305</v>
      </c>
      <c r="U168" s="76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5">
        <f t="shared" si="4"/>
        <v>2.9455183074418301E-3</v>
      </c>
      <c r="N169" s="12"/>
      <c r="O169" s="24">
        <v>43070</v>
      </c>
      <c r="P169" s="76">
        <v>0.66502450046538053</v>
      </c>
      <c r="Q169" s="76">
        <v>8.3510932933390375E-2</v>
      </c>
      <c r="R169" s="76">
        <v>8.6789938783196727E-2</v>
      </c>
      <c r="S169" s="76">
        <v>7.1432165315253333E-3</v>
      </c>
      <c r="T169" s="76">
        <v>0.15753141128650711</v>
      </c>
      <c r="U169" s="76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5">
        <f t="shared" si="4"/>
        <v>7.2155843361747518E-3</v>
      </c>
      <c r="N170" s="12"/>
      <c r="O170" s="24">
        <v>43101</v>
      </c>
      <c r="P170" s="76">
        <v>0.66375641980004274</v>
      </c>
      <c r="Q170" s="76">
        <v>8.266856946685161E-2</v>
      </c>
      <c r="R170" s="76">
        <v>8.6327020341410848E-2</v>
      </c>
      <c r="S170" s="76">
        <v>7.5423317581898696E-3</v>
      </c>
      <c r="T170" s="76">
        <v>0.15970565863350497</v>
      </c>
      <c r="U170" s="76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5">
        <f t="shared" si="4"/>
        <v>1.1067087386527064E-3</v>
      </c>
      <c r="N171" s="12"/>
      <c r="O171" s="24">
        <v>43132</v>
      </c>
      <c r="P171" s="76">
        <v>0.66302264684285706</v>
      </c>
      <c r="Q171" s="76">
        <v>8.2333350321874374E-2</v>
      </c>
      <c r="R171" s="76">
        <v>8.5914267542719094E-2</v>
      </c>
      <c r="S171" s="76">
        <v>6.8593078075348899E-3</v>
      </c>
      <c r="T171" s="76">
        <v>0.16187042748501465</v>
      </c>
      <c r="U171" s="76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5">
        <f t="shared" si="4"/>
        <v>-1.1373029046506389E-3</v>
      </c>
      <c r="N172" s="12"/>
      <c r="O172" s="24">
        <v>43160</v>
      </c>
      <c r="P172" s="76">
        <v>0.66377756299329127</v>
      </c>
      <c r="Q172" s="76">
        <v>8.2182987014101774E-2</v>
      </c>
      <c r="R172" s="76">
        <v>8.648861061235405E-2</v>
      </c>
      <c r="S172" s="76">
        <v>9.1186318335252335E-3</v>
      </c>
      <c r="T172" s="76">
        <v>0.15843220754672774</v>
      </c>
      <c r="U172" s="76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5">
        <f t="shared" si="4"/>
        <v>5.4661508642070977E-3</v>
      </c>
      <c r="N173" s="12"/>
      <c r="O173" s="24">
        <v>43191</v>
      </c>
      <c r="P173" s="76">
        <v>0.66265268547174605</v>
      </c>
      <c r="Q173" s="76">
        <v>8.2302693135406682E-2</v>
      </c>
      <c r="R173" s="76">
        <v>8.6097409395346922E-2</v>
      </c>
      <c r="S173" s="76">
        <v>8.621204224011806E-3</v>
      </c>
      <c r="T173" s="76">
        <v>0.1603260077734886</v>
      </c>
      <c r="U173" s="76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5">
        <f t="shared" si="4"/>
        <v>1.124835226444576E-2</v>
      </c>
      <c r="N174" s="12"/>
      <c r="O174" s="24">
        <v>43221</v>
      </c>
      <c r="P174" s="76">
        <v>0.65528184445284465</v>
      </c>
      <c r="Q174" s="76">
        <v>8.1387221003732385E-2</v>
      </c>
      <c r="R174" s="76">
        <v>8.5139727745961333E-2</v>
      </c>
      <c r="S174" s="76">
        <v>6.864534157364462E-3</v>
      </c>
      <c r="T174" s="76">
        <v>0.17132667264009718</v>
      </c>
      <c r="U174" s="76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5">
        <f t="shared" si="4"/>
        <v>-8.6599697138751708E-3</v>
      </c>
      <c r="N175" s="12"/>
      <c r="O175" s="24">
        <v>43252</v>
      </c>
      <c r="P175" s="76">
        <v>0.66100613758501647</v>
      </c>
      <c r="Q175" s="76">
        <v>8.2501818079551134E-2</v>
      </c>
      <c r="R175" s="76">
        <v>8.5962268227314662E-2</v>
      </c>
      <c r="S175" s="76">
        <v>8.4880969196672595E-3</v>
      </c>
      <c r="T175" s="76">
        <v>0.16204167918845044</v>
      </c>
      <c r="U175" s="76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5">
        <f t="shared" si="4"/>
        <v>5.7601129298641141E-3</v>
      </c>
      <c r="N176" s="12"/>
      <c r="O176" s="24">
        <v>43282</v>
      </c>
      <c r="P176" s="76">
        <v>0.66017648756160374</v>
      </c>
      <c r="Q176" s="76">
        <v>8.2189846978055106E-2</v>
      </c>
      <c r="R176" s="76">
        <v>8.5548292580951396E-2</v>
      </c>
      <c r="S176" s="76">
        <v>6.6627509492146932E-3</v>
      </c>
      <c r="T176" s="76">
        <v>0.16542262193017507</v>
      </c>
      <c r="U176" s="76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5">
        <f t="shared" si="4"/>
        <v>-5.9002409545894086E-4</v>
      </c>
      <c r="N177" s="12"/>
      <c r="O177" s="24">
        <v>43313</v>
      </c>
      <c r="P177" s="76">
        <v>0.66056623755840993</v>
      </c>
      <c r="Q177" s="76">
        <v>8.2158058689878743E-2</v>
      </c>
      <c r="R177" s="76">
        <v>8.4814926158320023E-2</v>
      </c>
      <c r="S177" s="76">
        <v>5.8889046007499484E-3</v>
      </c>
      <c r="T177" s="76">
        <v>0.1665718729926414</v>
      </c>
      <c r="U177" s="76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5">
        <f t="shared" si="4"/>
        <v>2.2239244036681427E-3</v>
      </c>
      <c r="N178" s="12"/>
      <c r="O178" s="24">
        <v>43344</v>
      </c>
      <c r="P178" s="76">
        <v>0.65910044798766154</v>
      </c>
      <c r="Q178" s="76">
        <v>8.2616812407095272E-2</v>
      </c>
      <c r="R178" s="76">
        <v>8.5096002148061289E-2</v>
      </c>
      <c r="S178" s="76">
        <v>6.9844857081497206E-3</v>
      </c>
      <c r="T178" s="76">
        <v>0.16620225174903214</v>
      </c>
      <c r="U178" s="76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5">
        <f t="shared" si="4"/>
        <v>1.0995417697557741E-2</v>
      </c>
      <c r="N179" s="12"/>
      <c r="O179" s="24">
        <v>43374</v>
      </c>
      <c r="P179" s="76">
        <v>0.65777037998220722</v>
      </c>
      <c r="Q179" s="76">
        <v>8.1401240966584271E-2</v>
      </c>
      <c r="R179" s="76">
        <v>8.4093149605378503E-2</v>
      </c>
      <c r="S179" s="76">
        <v>7.5664782345235323E-3</v>
      </c>
      <c r="T179" s="76">
        <v>0.1691687512113064</v>
      </c>
      <c r="U179" s="76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5">
        <f t="shared" si="4"/>
        <v>7.7116188274819475E-3</v>
      </c>
      <c r="N180" s="12"/>
      <c r="O180" s="24">
        <v>43405</v>
      </c>
      <c r="P180" s="76">
        <v>0.65273672317835596</v>
      </c>
      <c r="Q180" s="76">
        <v>8.0542345531770393E-2</v>
      </c>
      <c r="R180" s="76">
        <v>8.3987012004272193E-2</v>
      </c>
      <c r="S180" s="76">
        <v>6.3115557688955765E-3</v>
      </c>
      <c r="T180" s="76">
        <v>0.17642236351670582</v>
      </c>
      <c r="U180" s="76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5">
        <f t="shared" si="4"/>
        <v>-3.476476176809129E-3</v>
      </c>
      <c r="N181" s="12"/>
      <c r="O181" s="24">
        <v>43435</v>
      </c>
      <c r="P181" s="76">
        <v>0.65501386326949218</v>
      </c>
      <c r="Q181" s="76">
        <v>8.1060112986382118E-2</v>
      </c>
      <c r="R181" s="76">
        <v>8.4665201448615182E-2</v>
      </c>
      <c r="S181" s="76">
        <v>6.7703725158547636E-3</v>
      </c>
      <c r="T181" s="76">
        <v>0.17249044977965577</v>
      </c>
      <c r="U181" s="76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5">
        <f t="shared" si="4"/>
        <v>2.0558316630403528E-3</v>
      </c>
      <c r="N182" s="12"/>
      <c r="O182" s="24">
        <v>43466</v>
      </c>
      <c r="P182" s="76">
        <v>0.65657093021922885</v>
      </c>
      <c r="Q182" s="76">
        <v>8.0657507640718315E-2</v>
      </c>
      <c r="R182" s="76">
        <v>8.449150114530285E-2</v>
      </c>
      <c r="S182" s="76">
        <v>6.8654578469390928E-3</v>
      </c>
      <c r="T182" s="76">
        <v>0.17141460314781087</v>
      </c>
      <c r="U182" s="76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164</v>
      </c>
      <c r="L183" s="34">
        <v>115.11914368739293</v>
      </c>
      <c r="M183" s="75">
        <f t="shared" si="4"/>
        <v>-2.6590880199858224E-3</v>
      </c>
      <c r="N183" s="12"/>
      <c r="O183" s="24">
        <v>43497</v>
      </c>
      <c r="P183" s="76">
        <v>0.65832146493995025</v>
      </c>
      <c r="Q183" s="76">
        <v>8.0635623569419654E-2</v>
      </c>
      <c r="R183" s="76">
        <v>8.4562599847875175E-2</v>
      </c>
      <c r="S183" s="76">
        <v>6.8837623770082249E-3</v>
      </c>
      <c r="T183" s="76">
        <v>0.16959654926574683</v>
      </c>
      <c r="U183" s="76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5">
        <f t="shared" si="4"/>
        <v>-7.2965275902519E-3</v>
      </c>
      <c r="N184" s="12"/>
      <c r="O184" s="24">
        <v>43525</v>
      </c>
      <c r="P184" s="76">
        <v>0.66316023186853679</v>
      </c>
      <c r="Q184" s="76">
        <v>8.1387423358207298E-2</v>
      </c>
      <c r="R184" s="76">
        <v>8.4937476092246736E-2</v>
      </c>
      <c r="S184" s="76">
        <v>7.4847050815220542E-3</v>
      </c>
      <c r="T184" s="76">
        <v>0.16303016359948705</v>
      </c>
      <c r="U184" s="76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5">
        <f t="shared" si="4"/>
        <v>-6.7110969340483662E-3</v>
      </c>
      <c r="N185" s="12"/>
      <c r="O185" s="24">
        <v>43556</v>
      </c>
      <c r="P185" s="76">
        <v>0.67059064645193855</v>
      </c>
      <c r="Q185" s="76">
        <v>8.2337788229302433E-2</v>
      </c>
      <c r="R185" s="76">
        <v>8.5759689928609134E-2</v>
      </c>
      <c r="S185" s="76">
        <v>6.094707755172497E-3</v>
      </c>
      <c r="T185" s="76">
        <v>0.15521716763497745</v>
      </c>
      <c r="U185" s="76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5">
        <f t="shared" si="4"/>
        <v>-5.2907014119280005E-3</v>
      </c>
      <c r="N186" s="12"/>
      <c r="O186" s="24">
        <v>43586</v>
      </c>
      <c r="P186" s="76">
        <v>0.67415741202359347</v>
      </c>
      <c r="Q186" s="76">
        <v>8.2856251038395015E-2</v>
      </c>
      <c r="R186" s="76">
        <v>8.6299052068720392E-2</v>
      </c>
      <c r="S186" s="76">
        <v>6.1271245416359889E-3</v>
      </c>
      <c r="T186" s="76">
        <v>0.15056016032765523</v>
      </c>
      <c r="U186" s="76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5">
        <f t="shared" si="4"/>
        <v>-8.6118821149006042E-4</v>
      </c>
      <c r="N187" s="12"/>
      <c r="O187" s="24">
        <v>43617</v>
      </c>
      <c r="P187" s="76">
        <v>0.67473848885603493</v>
      </c>
      <c r="Q187" s="76">
        <v>8.3169438992918052E-2</v>
      </c>
      <c r="R187" s="76">
        <v>8.7039769013374291E-2</v>
      </c>
      <c r="S187" s="76">
        <v>6.578398838739917E-3</v>
      </c>
      <c r="T187" s="76">
        <v>0.14847390429893292</v>
      </c>
      <c r="U187" s="76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5">
        <f t="shared" si="4"/>
        <v>-3.3464242003536926E-3</v>
      </c>
      <c r="N188" s="12"/>
      <c r="O188" s="24">
        <v>43647</v>
      </c>
      <c r="P188" s="76">
        <v>0.67799670606392326</v>
      </c>
      <c r="Q188" s="76">
        <v>8.3367832583747539E-2</v>
      </c>
      <c r="R188" s="76">
        <v>8.7415590305248828E-2</v>
      </c>
      <c r="S188" s="76">
        <v>6.3767415501780897E-3</v>
      </c>
      <c r="T188" s="76">
        <v>0.14484312949690237</v>
      </c>
      <c r="U188" s="76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5">
        <f t="shared" si="4"/>
        <v>-1.0629141784421647E-2</v>
      </c>
      <c r="N189" s="12"/>
      <c r="O189" s="24">
        <v>43678</v>
      </c>
      <c r="P189" s="76">
        <v>0.68528065126837556</v>
      </c>
      <c r="Q189" s="76">
        <v>8.4100021360204807E-2</v>
      </c>
      <c r="R189" s="76">
        <v>8.8692601785024125E-2</v>
      </c>
      <c r="S189" s="76">
        <v>4.4099072213388711E-3</v>
      </c>
      <c r="T189" s="76">
        <v>0.13751681836505669</v>
      </c>
      <c r="U189" s="76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5">
        <f t="shared" si="4"/>
        <v>-2.318310382548372E-3</v>
      </c>
      <c r="N190" s="12"/>
      <c r="O190" s="24">
        <v>43709</v>
      </c>
      <c r="P190" s="76">
        <v>0.68687303615959694</v>
      </c>
      <c r="Q190" s="76">
        <v>8.4786962990105144E-2</v>
      </c>
      <c r="R190" s="76">
        <v>8.8390704004495529E-2</v>
      </c>
      <c r="S190" s="76">
        <v>3.4001188549501529E-3</v>
      </c>
      <c r="T190" s="76">
        <v>0.13654917799085228</v>
      </c>
      <c r="U190" s="76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5">
        <f t="shared" si="4"/>
        <v>3.8959844555725986E-3</v>
      </c>
      <c r="N191" s="12"/>
      <c r="O191" s="24">
        <v>43739</v>
      </c>
      <c r="P191" s="76">
        <v>0.69021798137691115</v>
      </c>
      <c r="Q191" s="76">
        <v>8.4131508855361054E-2</v>
      </c>
      <c r="R191" s="76">
        <v>8.7794661093717127E-2</v>
      </c>
      <c r="S191" s="76">
        <v>2.3708464176752939E-3</v>
      </c>
      <c r="T191" s="76">
        <v>0.13548500225633542</v>
      </c>
      <c r="U191" s="76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5">
        <f t="shared" si="4"/>
        <v>1.3011035475614108E-3</v>
      </c>
      <c r="N192" s="12"/>
      <c r="O192" s="24">
        <v>43770</v>
      </c>
      <c r="P192" s="76">
        <v>0.68932110324407136</v>
      </c>
      <c r="Q192" s="76">
        <v>8.3859195655477892E-2</v>
      </c>
      <c r="R192" s="76">
        <v>8.7512125056882759E-2</v>
      </c>
      <c r="S192" s="76">
        <v>2.9315194496232853E-3</v>
      </c>
      <c r="T192" s="76">
        <v>0.13637605659394478</v>
      </c>
      <c r="U192" s="76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5">
        <f t="shared" si="4"/>
        <v>4.1541400817346474E-3</v>
      </c>
      <c r="N193" s="12"/>
      <c r="O193" s="24">
        <v>43800</v>
      </c>
      <c r="P193" s="76">
        <v>0.68646941314006149</v>
      </c>
      <c r="Q193" s="76">
        <v>8.3836908660735732E-2</v>
      </c>
      <c r="R193" s="76">
        <v>8.6982333734224759E-2</v>
      </c>
      <c r="S193" s="76">
        <v>3.8176663134712793E-3</v>
      </c>
      <c r="T193" s="76">
        <v>0.1388936781515068</v>
      </c>
      <c r="U193" s="76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5">
        <f t="shared" si="4"/>
        <v>1.4232681455301766E-2</v>
      </c>
      <c r="N194" s="12"/>
      <c r="O194" s="24">
        <v>43831</v>
      </c>
      <c r="P194" s="76">
        <v>0.68076560182300738</v>
      </c>
      <c r="Q194" s="76">
        <v>8.2500389551374217E-2</v>
      </c>
      <c r="R194" s="76">
        <v>8.5927118069346026E-2</v>
      </c>
      <c r="S194" s="76">
        <v>2.5462983238267877E-3</v>
      </c>
      <c r="T194" s="76">
        <v>0.14826059223244559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5">
        <f t="shared" si="4"/>
        <v>-2.7244600512745798E-3</v>
      </c>
      <c r="N195" s="12"/>
      <c r="O195" s="24">
        <v>43862</v>
      </c>
      <c r="P195" s="76">
        <v>0.68262538742102186</v>
      </c>
      <c r="Q195" s="76">
        <v>8.2565295848574388E-2</v>
      </c>
      <c r="R195" s="76">
        <v>8.6244790304988633E-2</v>
      </c>
      <c r="S195" s="76">
        <v>3.9963984478228664E-3</v>
      </c>
      <c r="T195" s="76">
        <v>0.14456812797759228</v>
      </c>
      <c r="U195" s="76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5">
        <f t="shared" si="4"/>
        <v>-4.8885001316276711E-3</v>
      </c>
      <c r="N196" s="12"/>
      <c r="O196" s="24">
        <v>43891</v>
      </c>
      <c r="P196" s="76">
        <v>0.68597879484993951</v>
      </c>
      <c r="Q196" s="76">
        <v>8.305153165474935E-2</v>
      </c>
      <c r="R196" s="76">
        <v>8.7418484725948251E-2</v>
      </c>
      <c r="S196" s="76">
        <v>3.2351359342979581E-3</v>
      </c>
      <c r="T196" s="76">
        <v>0.14031605283506485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5">
        <f t="shared" si="4"/>
        <v>-2.3837225570602083E-3</v>
      </c>
      <c r="N197" s="12"/>
      <c r="O197" s="24">
        <v>43922</v>
      </c>
      <c r="P197" s="76">
        <v>0.6905945859146787</v>
      </c>
      <c r="Q197" s="76">
        <v>8.3734927821037836E-2</v>
      </c>
      <c r="R197" s="76">
        <v>8.7710898239049637E-2</v>
      </c>
      <c r="S197" s="76">
        <v>1.1182296645505213E-3</v>
      </c>
      <c r="T197" s="76">
        <v>0.13684135836068334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5">
        <f t="shared" si="4"/>
        <v>1.5100826351224228E-3</v>
      </c>
      <c r="N198" s="12"/>
      <c r="O198" s="24">
        <v>43952</v>
      </c>
      <c r="P198" s="76">
        <v>0.68955330344515486</v>
      </c>
      <c r="Q198" s="76">
        <v>8.3366561764054645E-2</v>
      </c>
      <c r="R198" s="76">
        <v>8.7745463715580188E-2</v>
      </c>
      <c r="S198" s="76">
        <v>5.0244461615776394E-3</v>
      </c>
      <c r="T198" s="76">
        <v>0.13431022491363273</v>
      </c>
      <c r="U198" s="76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5">
        <f t="shared" si="4"/>
        <v>-5.8468534699380736E-3</v>
      </c>
      <c r="N199" s="12"/>
      <c r="O199" s="24">
        <v>43983</v>
      </c>
      <c r="P199" s="76">
        <v>0.69360873206702023</v>
      </c>
      <c r="Q199" s="76">
        <v>8.3775682553111477E-2</v>
      </c>
      <c r="R199" s="76">
        <v>8.8261515865882628E-2</v>
      </c>
      <c r="S199" s="76">
        <v>3.9308858838860714E-3</v>
      </c>
      <c r="T199" s="76">
        <v>0.13042318363009955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5">
        <f t="shared" si="4"/>
        <v>-2.5007988643247492E-3</v>
      </c>
      <c r="N200" s="12"/>
      <c r="O200" s="24">
        <v>44013</v>
      </c>
      <c r="P200" s="76">
        <v>0.6983448448726185</v>
      </c>
      <c r="Q200" s="76">
        <v>8.3904332425382727E-2</v>
      </c>
      <c r="R200" s="76">
        <v>8.856690265479869E-2</v>
      </c>
      <c r="S200" s="76">
        <v>2.5896297239119993E-3</v>
      </c>
      <c r="T200" s="76">
        <v>0.12659429032328812</v>
      </c>
      <c r="U200" s="76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5">
        <f t="shared" si="4"/>
        <v>4.5668969903744916E-4</v>
      </c>
      <c r="N201" s="12"/>
      <c r="O201" s="24">
        <v>44044</v>
      </c>
      <c r="P201" s="76">
        <v>0.69802606355973107</v>
      </c>
      <c r="Q201" s="76">
        <v>8.3947376029236173E-2</v>
      </c>
      <c r="R201" s="76">
        <v>8.8694614976439448E-2</v>
      </c>
      <c r="S201" s="76">
        <v>2.4759064062686493E-3</v>
      </c>
      <c r="T201" s="76">
        <v>0.12685603902832462</v>
      </c>
      <c r="U201" s="76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5">
        <f t="shared" si="4"/>
        <v>1.0017757535951688E-3</v>
      </c>
      <c r="N202" s="12"/>
      <c r="O202" s="24">
        <v>44075</v>
      </c>
      <c r="P202" s="76">
        <v>0.6973274977801398</v>
      </c>
      <c r="Q202" s="76">
        <v>8.451346733974277E-2</v>
      </c>
      <c r="R202" s="76">
        <v>8.8773824961231679E-2</v>
      </c>
      <c r="S202" s="76">
        <v>1.9112857251463126E-3</v>
      </c>
      <c r="T202" s="76">
        <v>0.12747392419373943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5">
        <f t="shared" si="4"/>
        <v>5.8892450280865205E-3</v>
      </c>
      <c r="N203" s="12"/>
      <c r="O203" s="24">
        <v>44105</v>
      </c>
      <c r="P203" s="76">
        <v>0.69522834230774211</v>
      </c>
      <c r="Q203" s="76">
        <v>8.3695512163400751E-2</v>
      </c>
      <c r="R203" s="76">
        <v>8.85045596912091E-2</v>
      </c>
      <c r="S203" s="76">
        <v>2.4589472426602985E-3</v>
      </c>
      <c r="T203" s="76">
        <v>0.1301126385949877</v>
      </c>
      <c r="U203" s="76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5">
        <f t="shared" si="4"/>
        <v>7.7275015603135433E-3</v>
      </c>
      <c r="N204" s="12"/>
      <c r="O204" s="24">
        <v>44136</v>
      </c>
      <c r="P204" s="76">
        <v>0.68989716092027487</v>
      </c>
      <c r="Q204" s="76">
        <v>8.2973546777311447E-2</v>
      </c>
      <c r="R204" s="76">
        <v>8.7743030419105625E-2</v>
      </c>
      <c r="S204" s="76">
        <v>1.6636987038476021E-3</v>
      </c>
      <c r="T204" s="76">
        <v>0.13772256317946052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5">
        <f t="shared" si="4"/>
        <v>5.9364072242282795E-3</v>
      </c>
      <c r="N205" s="12"/>
      <c r="O205" s="24">
        <v>44166</v>
      </c>
      <c r="P205" s="76">
        <v>0.68582581957041477</v>
      </c>
      <c r="Q205" s="76">
        <v>8.2643277980962757E-2</v>
      </c>
      <c r="R205" s="76">
        <v>8.7060494652671377E-2</v>
      </c>
      <c r="S205" s="76">
        <v>8.8206965073847144E-4</v>
      </c>
      <c r="T205" s="76">
        <v>0.1435883381452126</v>
      </c>
      <c r="U205" s="76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5">
        <f t="shared" si="4"/>
        <v>5.4567530170273049E-3</v>
      </c>
      <c r="N206" s="12"/>
      <c r="O206" s="24">
        <v>44197</v>
      </c>
      <c r="P206" s="76">
        <v>0.68599592333777293</v>
      </c>
      <c r="Q206" s="76">
        <v>8.2115499403275505E-2</v>
      </c>
      <c r="R206" s="76">
        <v>8.6915679864194711E-2</v>
      </c>
      <c r="S206" s="76">
        <v>1.6449047561438238E-3</v>
      </c>
      <c r="T206" s="76">
        <v>0.14332799263861296</v>
      </c>
      <c r="U206" s="76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5">
        <f t="shared" si="4"/>
        <v>3.3417947020151217E-3</v>
      </c>
      <c r="N207" s="12"/>
      <c r="O207" s="24">
        <v>44228</v>
      </c>
      <c r="P207" s="76">
        <v>0.68371110120206691</v>
      </c>
      <c r="Q207" s="76">
        <v>8.1684004101009219E-2</v>
      </c>
      <c r="R207" s="76">
        <v>8.6381255514178551E-2</v>
      </c>
      <c r="S207" s="76">
        <v>-1.0929507537241902E-4</v>
      </c>
      <c r="T207" s="76">
        <v>0.14833293425811769</v>
      </c>
      <c r="U207" s="76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5">
        <f t="shared" si="4"/>
        <v>1.0039764786308414E-2</v>
      </c>
      <c r="N208" s="12"/>
      <c r="O208" s="24">
        <v>44256</v>
      </c>
      <c r="P208" s="76">
        <v>0.67691503348555582</v>
      </c>
      <c r="Q208" s="76">
        <v>8.1028493227476739E-2</v>
      </c>
      <c r="R208" s="76">
        <v>8.6411805106934761E-2</v>
      </c>
      <c r="S208" s="76">
        <v>1.5149215986932879E-3</v>
      </c>
      <c r="T208" s="76">
        <v>0.15412974658133938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5">
        <f t="shared" si="4"/>
        <v>2.8022816263539863E-3</v>
      </c>
      <c r="N209" s="12"/>
      <c r="O209" s="24">
        <v>44287</v>
      </c>
      <c r="P209" s="76">
        <v>0.67789586785467926</v>
      </c>
      <c r="Q209" s="76">
        <v>8.1270028707061598E-2</v>
      </c>
      <c r="R209" s="76">
        <v>8.6331548280179568E-2</v>
      </c>
      <c r="S209" s="76">
        <v>3.56090795854595E-3</v>
      </c>
      <c r="T209" s="76">
        <v>0.15094164719953376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5">
        <f t="shared" si="4"/>
        <v>1.033734470075709E-3</v>
      </c>
      <c r="N210" s="12"/>
      <c r="O210" s="24">
        <v>44317</v>
      </c>
      <c r="P210" s="76">
        <v>0.67719582718512661</v>
      </c>
      <c r="Q210" s="76">
        <v>8.1264017560325225E-2</v>
      </c>
      <c r="R210" s="76">
        <v>8.6725547223000174E-2</v>
      </c>
      <c r="S210" s="76">
        <v>4.7429743020345697E-3</v>
      </c>
      <c r="T210" s="76">
        <v>0.15007163372951343</v>
      </c>
      <c r="U210" s="76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5">
        <f t="shared" si="4"/>
        <v>6.1354646148212844E-3</v>
      </c>
      <c r="N211" s="12"/>
      <c r="O211" s="24">
        <v>44348</v>
      </c>
      <c r="P211" s="76">
        <v>0.67306625300637568</v>
      </c>
      <c r="Q211" s="76">
        <v>8.1078219920120584E-2</v>
      </c>
      <c r="R211" s="76">
        <v>8.6436792680544092E-2</v>
      </c>
      <c r="S211" s="76">
        <v>4.1783637466154301E-3</v>
      </c>
      <c r="T211" s="76">
        <v>0.15524037064634424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5">
        <f t="shared" si="4"/>
        <v>1.5969481970128152E-2</v>
      </c>
      <c r="N212" s="12"/>
      <c r="O212" s="24">
        <v>44378</v>
      </c>
      <c r="P212" s="76">
        <v>0.66716526212893201</v>
      </c>
      <c r="Q212" s="76">
        <v>7.9956237438867983E-2</v>
      </c>
      <c r="R212" s="76">
        <v>8.5235690984745385E-2</v>
      </c>
      <c r="S212" s="76">
        <v>5.0617677258608038E-3</v>
      </c>
      <c r="T212" s="76">
        <v>0.16258104172159382</v>
      </c>
      <c r="U212" s="76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5">
        <f t="shared" si="4"/>
        <v>8.0844095285654838E-3</v>
      </c>
      <c r="N213" s="12"/>
      <c r="O213" s="24">
        <v>44409</v>
      </c>
      <c r="P213" s="76">
        <v>0.66181487961006602</v>
      </c>
      <c r="Q213" s="76">
        <v>7.9390632442828554E-2</v>
      </c>
      <c r="R213" s="76">
        <v>8.4708425491580586E-2</v>
      </c>
      <c r="S213" s="76">
        <v>4.3935276830632305E-3</v>
      </c>
      <c r="T213" s="76">
        <v>0.16969253477246174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5">
        <f t="shared" ref="M214:M277" si="5">IF(L214="","",L214/L213-1)</f>
        <v>1.5033951877513774E-2</v>
      </c>
      <c r="N214" s="12"/>
      <c r="O214" s="24">
        <v>44440</v>
      </c>
      <c r="P214" s="76">
        <v>0.6520125542459968</v>
      </c>
      <c r="Q214" s="76">
        <v>7.873618727526549E-2</v>
      </c>
      <c r="R214" s="76">
        <v>8.3530772186200697E-2</v>
      </c>
      <c r="S214" s="76">
        <v>3.8131617824364262E-3</v>
      </c>
      <c r="T214" s="76">
        <v>0.18190732451010067</v>
      </c>
      <c r="U214" s="76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5">
        <f t="shared" si="5"/>
        <v>2.2778635951289816E-2</v>
      </c>
      <c r="N215" s="12"/>
      <c r="O215" s="24">
        <v>44470</v>
      </c>
      <c r="P215" s="76">
        <v>0.64419710010026021</v>
      </c>
      <c r="Q215" s="76">
        <v>7.6836965523207748E-2</v>
      </c>
      <c r="R215" s="76">
        <v>8.1820975740249352E-2</v>
      </c>
      <c r="S215" s="76">
        <v>4.0305271514194611E-3</v>
      </c>
      <c r="T215" s="76">
        <v>0.19311443148486321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5">
        <f t="shared" si="5"/>
        <v>4.2085593284874934E-2</v>
      </c>
      <c r="N216" s="12"/>
      <c r="O216" s="24">
        <v>44501</v>
      </c>
      <c r="P216" s="76">
        <v>0.61818060267930031</v>
      </c>
      <c r="Q216" s="76">
        <v>7.3943503067859226E-2</v>
      </c>
      <c r="R216" s="76">
        <v>7.8949953814874241E-2</v>
      </c>
      <c r="S216" s="76">
        <v>4.3512193955716075E-3</v>
      </c>
      <c r="T216" s="76">
        <v>0.22457472104239462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5">
        <f t="shared" si="5"/>
        <v>5.8642923965547711E-2</v>
      </c>
      <c r="N217" s="12"/>
      <c r="O217" s="24">
        <v>44531</v>
      </c>
      <c r="P217" s="76">
        <v>0.5839368390275268</v>
      </c>
      <c r="Q217" s="76">
        <v>7.0507628467433678E-2</v>
      </c>
      <c r="R217" s="76">
        <v>7.4917721308827429E-2</v>
      </c>
      <c r="S217" s="76">
        <v>4.475535939169932E-3</v>
      </c>
      <c r="T217" s="76">
        <v>0.26616227525704211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5">
        <f t="shared" si="5"/>
        <v>-1.4603253815408279E-2</v>
      </c>
      <c r="N218" s="12"/>
      <c r="O218" s="24">
        <v>44562</v>
      </c>
      <c r="P218" s="76">
        <v>0.59588047512015074</v>
      </c>
      <c r="Q218" s="76">
        <v>7.1753518445587652E-2</v>
      </c>
      <c r="R218" s="76">
        <v>7.5958734918465859E-2</v>
      </c>
      <c r="S218" s="76">
        <v>3.8930244868365287E-3</v>
      </c>
      <c r="T218" s="76">
        <v>0.2525142470289593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5">
        <f t="shared" si="5"/>
        <v>6.6507881407414704E-2</v>
      </c>
      <c r="N219" s="12"/>
      <c r="O219" s="24">
        <v>44593</v>
      </c>
      <c r="P219" s="76">
        <v>0.55872111731026164</v>
      </c>
      <c r="Q219" s="76">
        <v>6.6964844746478361E-2</v>
      </c>
      <c r="R219" s="76">
        <v>7.1611461740688234E-2</v>
      </c>
      <c r="S219" s="76">
        <v>4.6931835053633138E-3</v>
      </c>
      <c r="T219" s="76">
        <v>0.29800939269720844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5">
        <f t="shared" si="5"/>
        <v>-5.0072555396997176E-2</v>
      </c>
      <c r="N220" s="12"/>
      <c r="O220" s="24">
        <v>44621</v>
      </c>
      <c r="P220" s="76">
        <v>0.5881724130454663</v>
      </c>
      <c r="Q220" s="76">
        <v>7.1486645835767415E-2</v>
      </c>
      <c r="R220" s="76">
        <v>7.73682935218757E-2</v>
      </c>
      <c r="S220" s="76">
        <v>6.4044432344871121E-3</v>
      </c>
      <c r="T220" s="76">
        <v>0.25656820436240346</v>
      </c>
      <c r="U220" s="76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5">
        <f t="shared" si="5"/>
        <v>-2.0309131469228303E-3</v>
      </c>
      <c r="N221" s="12"/>
      <c r="O221" s="24">
        <v>44652</v>
      </c>
      <c r="P221" s="76">
        <v>0.59058959749062068</v>
      </c>
      <c r="Q221" s="76">
        <v>7.2361035993809525E-2</v>
      </c>
      <c r="R221" s="76">
        <v>7.7799684119370549E-2</v>
      </c>
      <c r="S221" s="76">
        <v>9.5345366212977213E-3</v>
      </c>
      <c r="T221" s="76">
        <v>0.24971514577490153</v>
      </c>
      <c r="U221" s="76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5">
        <f t="shared" si="5"/>
        <v>9.9179485239237142E-2</v>
      </c>
      <c r="N222" s="12"/>
      <c r="O222" s="24">
        <v>44682</v>
      </c>
      <c r="P222" s="76">
        <v>0.53730041855910216</v>
      </c>
      <c r="Q222" s="76">
        <v>6.6253864602277626E-2</v>
      </c>
      <c r="R222" s="76">
        <v>7.0904394087436609E-2</v>
      </c>
      <c r="S222" s="76">
        <v>1.0342352189814016E-2</v>
      </c>
      <c r="T222" s="76">
        <v>0.31519897056136953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5">
        <f t="shared" si="5"/>
        <v>-4.0870348269339551E-2</v>
      </c>
      <c r="N223" s="12"/>
      <c r="O223" s="24">
        <v>44713</v>
      </c>
      <c r="P223" s="76">
        <v>0.56019581668608975</v>
      </c>
      <c r="Q223" s="76">
        <v>7.0208449004051099E-2</v>
      </c>
      <c r="R223" s="76">
        <v>7.528994961423377E-2</v>
      </c>
      <c r="S223" s="76">
        <v>1.3739704962336861E-2</v>
      </c>
      <c r="T223" s="76">
        <v>0.28056607973328851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5">
        <f t="shared" si="5"/>
        <v>-1.7571246942287955E-2</v>
      </c>
      <c r="N224" s="12"/>
      <c r="O224" s="24">
        <v>44743</v>
      </c>
      <c r="P224" s="76">
        <v>0.57296418032541618</v>
      </c>
      <c r="Q224" s="76">
        <v>7.210395007008813E-2</v>
      </c>
      <c r="R224" s="76">
        <v>7.6768795334420589E-2</v>
      </c>
      <c r="S224" s="76">
        <v>1.6286849321401359E-2</v>
      </c>
      <c r="T224" s="76">
        <v>0.26187622494867374</v>
      </c>
      <c r="U224" s="76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5">
        <f t="shared" si="5"/>
        <v>2.6650203469704703E-2</v>
      </c>
      <c r="N225" s="12"/>
      <c r="O225" s="24">
        <v>44774</v>
      </c>
      <c r="P225" s="76">
        <v>0.55809094313623608</v>
      </c>
      <c r="Q225" s="76">
        <v>7.0793107298332089E-2</v>
      </c>
      <c r="R225" s="76">
        <v>7.5098032456273611E-2</v>
      </c>
      <c r="S225" s="76">
        <v>1.7847077246614711E-2</v>
      </c>
      <c r="T225" s="76">
        <v>0.2781708398625436</v>
      </c>
      <c r="U225" s="76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5">
        <f t="shared" si="5"/>
        <v>0.11714740377757371</v>
      </c>
      <c r="N226" s="12"/>
      <c r="O226" s="24">
        <v>44805</v>
      </c>
      <c r="P226" s="76">
        <v>0.49956786476796317</v>
      </c>
      <c r="Q226" s="76">
        <v>6.4094710730264667E-2</v>
      </c>
      <c r="R226" s="76">
        <v>6.7857208640724101E-2</v>
      </c>
      <c r="S226" s="76">
        <v>1.4663575455775289E-2</v>
      </c>
      <c r="T226" s="76">
        <v>0.35381664040527272</v>
      </c>
      <c r="U226" s="76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5">
        <f t="shared" si="5"/>
        <v>0.11518582651028986</v>
      </c>
      <c r="N227" s="12"/>
      <c r="O227" s="24">
        <v>44835</v>
      </c>
      <c r="P227" s="76">
        <v>0.45195976186819492</v>
      </c>
      <c r="Q227" s="76">
        <v>5.7474466771904639E-2</v>
      </c>
      <c r="R227" s="76">
        <v>6.1210226855006676E-2</v>
      </c>
      <c r="S227" s="76">
        <v>1.7439722775165752E-2</v>
      </c>
      <c r="T227" s="76">
        <v>0.41191582172972807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5">
        <f t="shared" si="5"/>
        <v>-6.0768409925295863E-2</v>
      </c>
      <c r="N228" s="12"/>
      <c r="O228" s="24">
        <v>44866</v>
      </c>
      <c r="P228" s="76">
        <v>0.48120161911531018</v>
      </c>
      <c r="Q228" s="76">
        <v>6.1991937661326421E-2</v>
      </c>
      <c r="R228" s="76">
        <v>6.5225579430169822E-2</v>
      </c>
      <c r="S228" s="76">
        <v>2.3725873840060439E-2</v>
      </c>
      <c r="T228" s="76">
        <v>0.3678549899531332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5">
        <f t="shared" si="5"/>
        <v>-0.156846793285908</v>
      </c>
      <c r="N229" s="12"/>
      <c r="O229" s="24">
        <v>44896</v>
      </c>
      <c r="P229" s="76">
        <v>0.57071670401472208</v>
      </c>
      <c r="Q229" s="76">
        <v>7.4281909033173638E-2</v>
      </c>
      <c r="R229" s="76">
        <v>7.8730028239116318E-2</v>
      </c>
      <c r="S229" s="76">
        <v>2.6741223602443354E-2</v>
      </c>
      <c r="T229" s="76">
        <v>0.24953013511054473</v>
      </c>
      <c r="U229" s="76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5">
        <f t="shared" si="5"/>
        <v>1.5340381504941325E-2</v>
      </c>
      <c r="N230" s="12"/>
      <c r="O230" s="24">
        <v>44927</v>
      </c>
      <c r="P230" s="76">
        <v>0.56591254125527435</v>
      </c>
      <c r="Q230" s="76">
        <v>7.2537507114286567E-2</v>
      </c>
      <c r="R230" s="76">
        <v>7.7733413856270472E-2</v>
      </c>
      <c r="S230" s="76">
        <v>2.4615815213693593E-2</v>
      </c>
      <c r="T230" s="76">
        <v>0.25920072256047516</v>
      </c>
      <c r="U230" s="76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5">
        <f t="shared" si="5"/>
        <v>4.9046423301576381E-2</v>
      </c>
      <c r="N231" s="12"/>
      <c r="O231" s="24">
        <v>44958</v>
      </c>
      <c r="P231" s="76">
        <v>0.53945424023679045</v>
      </c>
      <c r="Q231" s="76">
        <v>6.8731022410295439E-2</v>
      </c>
      <c r="R231" s="76">
        <v>7.4160406780757068E-2</v>
      </c>
      <c r="S231" s="76">
        <v>2.7321070758524958E-2</v>
      </c>
      <c r="T231" s="76">
        <v>0.29033325981363223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5">
        <f t="shared" si="5"/>
        <v>-8.9542805661147029E-2</v>
      </c>
      <c r="N232" s="12"/>
      <c r="O232" s="24">
        <v>44986</v>
      </c>
      <c r="P232" s="76">
        <v>0.59250917406229753</v>
      </c>
      <c r="Q232" s="76">
        <v>7.5816340250293116E-2</v>
      </c>
      <c r="R232" s="76">
        <v>8.259842452652616E-2</v>
      </c>
      <c r="S232" s="76">
        <v>2.9377277835907368E-2</v>
      </c>
      <c r="T232" s="76">
        <v>0.219698783324976</v>
      </c>
      <c r="U232" s="76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5">
        <f t="shared" si="5"/>
        <v>-1.3022612869911465E-2</v>
      </c>
      <c r="N233" s="12"/>
      <c r="O233" s="24">
        <v>45017</v>
      </c>
      <c r="P233" s="76">
        <v>0.60518794755089689</v>
      </c>
      <c r="Q233" s="76">
        <v>7.7542625282491479E-2</v>
      </c>
      <c r="R233" s="76">
        <v>8.3415442017686151E-2</v>
      </c>
      <c r="S233" s="76">
        <v>3.2686601973518178E-2</v>
      </c>
      <c r="T233" s="76">
        <v>0.20116738317540739</v>
      </c>
      <c r="U233" s="76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5">
        <f t="shared" si="5"/>
        <v>-1.9724710834429837E-2</v>
      </c>
      <c r="N234" s="12"/>
      <c r="O234" s="24">
        <v>45047</v>
      </c>
      <c r="P234" s="76">
        <v>0.61736529956400821</v>
      </c>
      <c r="Q234" s="76">
        <v>7.8968264007853964E-2</v>
      </c>
      <c r="R234" s="76">
        <v>8.5511362482436487E-2</v>
      </c>
      <c r="S234" s="76">
        <v>3.0922655109622159E-2</v>
      </c>
      <c r="T234" s="76">
        <v>0.18723241883607927</v>
      </c>
      <c r="U234" s="76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5">
        <f t="shared" si="5"/>
        <v>-2.0935612374813894E-3</v>
      </c>
      <c r="N235" s="12"/>
      <c r="O235" s="24">
        <v>45078</v>
      </c>
      <c r="P235" s="76">
        <v>0.61866050321269495</v>
      </c>
      <c r="Q235" s="76">
        <v>7.9336324330782443E-2</v>
      </c>
      <c r="R235" s="76">
        <v>8.5760485310582849E-2</v>
      </c>
      <c r="S235" s="76">
        <v>3.1267537195802657E-2</v>
      </c>
      <c r="T235" s="76">
        <v>0.18497514995013706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5">
        <f t="shared" si="5"/>
        <v>-1.6465140850121296E-2</v>
      </c>
      <c r="N236" s="12"/>
      <c r="O236" s="24">
        <v>45108</v>
      </c>
      <c r="P236" s="76">
        <v>0.63491176903028257</v>
      </c>
      <c r="Q236" s="76">
        <v>7.9567000426620474E-2</v>
      </c>
      <c r="R236" s="76">
        <v>8.698350912456497E-2</v>
      </c>
      <c r="S236" s="76">
        <v>3.2739964644378027E-2</v>
      </c>
      <c r="T236" s="76">
        <v>0.16579775677415409</v>
      </c>
      <c r="U236" s="76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5">
        <f t="shared" si="5"/>
        <v>2.7976497521353672E-3</v>
      </c>
      <c r="N237" s="12"/>
      <c r="O237" s="24">
        <v>45139</v>
      </c>
      <c r="P237" s="76">
        <v>0.6331404637687531</v>
      </c>
      <c r="Q237" s="76">
        <v>7.9618624368877886E-2</v>
      </c>
      <c r="R237" s="76">
        <v>8.7164999218988057E-2</v>
      </c>
      <c r="S237" s="76">
        <v>3.491983393748798E-2</v>
      </c>
      <c r="T237" s="76">
        <v>0.16515607870589313</v>
      </c>
      <c r="U237" s="76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5">
        <f t="shared" si="5"/>
        <v>1.0406056807066077E-2</v>
      </c>
      <c r="N238" s="12"/>
      <c r="O238" s="24">
        <v>45170</v>
      </c>
      <c r="P238" s="76">
        <v>0.62661982230145052</v>
      </c>
      <c r="Q238" s="76">
        <v>8.0220266202577703E-2</v>
      </c>
      <c r="R238" s="76">
        <v>8.7176846591402665E-2</v>
      </c>
      <c r="S238" s="76">
        <v>3.4372880398820256E-2</v>
      </c>
      <c r="T238" s="76">
        <v>0.17161018450574878</v>
      </c>
      <c r="U238" s="76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5">
        <f t="shared" si="5"/>
        <v>1.1259654746754943E-2</v>
      </c>
      <c r="N239" s="12"/>
      <c r="O239" s="24">
        <v>45200</v>
      </c>
      <c r="P239" s="76">
        <v>0.62293008767202995</v>
      </c>
      <c r="Q239" s="76">
        <v>7.8791529367529159E-2</v>
      </c>
      <c r="R239" s="76">
        <v>8.5998635547112928E-2</v>
      </c>
      <c r="S239" s="76">
        <v>3.3990162899782753E-2</v>
      </c>
      <c r="T239" s="76">
        <v>0.17828958451354518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5">
        <f t="shared" si="5"/>
        <v>3.167261621901174E-3</v>
      </c>
      <c r="N240" s="12"/>
      <c r="O240" s="24">
        <v>45231</v>
      </c>
      <c r="P240" s="76">
        <v>0.62096333433458428</v>
      </c>
      <c r="Q240" s="76">
        <v>7.834256992516915E-2</v>
      </c>
      <c r="R240" s="76">
        <v>8.5520211606966476E-2</v>
      </c>
      <c r="S240" s="76">
        <v>3.5175380733915108E-2</v>
      </c>
      <c r="T240" s="76">
        <v>0.17999850339936496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f>151.6*1.0101</f>
        <v>153.13115999999999</v>
      </c>
      <c r="H241" s="77">
        <f>131/99.8*117.7</f>
        <v>154.49599198396794</v>
      </c>
      <c r="I241" s="77">
        <f>+I$172*(123.9/103.6)</f>
        <v>125.19539585568144</v>
      </c>
      <c r="J241" s="77">
        <v>3.78</v>
      </c>
      <c r="K241" s="77">
        <v>220.2</v>
      </c>
      <c r="L241" s="78">
        <v>137.91513821257186</v>
      </c>
      <c r="M241" s="75">
        <f t="shared" si="5"/>
        <v>1.2261918372756586E-2</v>
      </c>
      <c r="N241" s="12"/>
      <c r="O241" s="24">
        <v>45261</v>
      </c>
      <c r="P241" s="79">
        <v>0.61344136637363844</v>
      </c>
      <c r="Q241" s="79">
        <v>7.7591345145192905E-2</v>
      </c>
      <c r="R241" s="79">
        <v>8.4416139877854776E-2</v>
      </c>
      <c r="S241" s="79">
        <v>3.4475671363962367E-2</v>
      </c>
      <c r="T241" s="79">
        <v>0.19007547723935145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3">
        <f>IF(V483="","",V483)</f>
        <v>139.70474557394462</v>
      </c>
      <c r="M242" s="75">
        <f t="shared" si="5"/>
        <v>1.2976148844620727E-2</v>
      </c>
      <c r="N242" s="12"/>
      <c r="O242" s="24">
        <v>45292</v>
      </c>
      <c r="P242" s="84">
        <f t="shared" ref="P242:P305" si="6">IFERROR((G242*Q$480)/$L242*(100/Q$481),"")</f>
        <v>0.61317299168079631</v>
      </c>
      <c r="Q242" s="84">
        <f t="shared" ref="Q242:Q305" si="7">IFERROR((H242*R$480)/$L242*(100/R$481),"")</f>
        <v>7.6337091767913812E-2</v>
      </c>
      <c r="R242" s="84">
        <f t="shared" ref="R242:R305" si="8">IFERROR((I242*S$480)/$L242*(100/S$481),"")</f>
        <v>8.3065736604956406E-2</v>
      </c>
      <c r="S242" s="84">
        <f t="shared" ref="S242:S305" si="9">IFERROR((J242*T$480)/$L242*(100/T$481),"")</f>
        <v>3.16030376884067E-2</v>
      </c>
      <c r="T242" s="84">
        <f t="shared" ref="T242:T305" si="10">IFERROR((K242*U$480)/$L242*(100/U$481),"")</f>
        <v>0.19582114225792666</v>
      </c>
      <c r="U242" s="85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1">
        <f t="shared" ref="J243:J306" si="11">IF(J484="","",J484)</f>
        <v>3.18</v>
      </c>
      <c r="K243" s="8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3">
        <f t="shared" ref="L243:L306" si="12">IF(V484="","",V484)</f>
        <v>136.89487900297311</v>
      </c>
      <c r="M243" s="75">
        <f t="shared" si="5"/>
        <v>-2.0112892797075843E-2</v>
      </c>
      <c r="N243" s="12"/>
      <c r="O243" s="24">
        <v>45323</v>
      </c>
      <c r="P243" s="84">
        <f t="shared" si="6"/>
        <v>0.62575881157482638</v>
      </c>
      <c r="Q243" s="84">
        <f t="shared" si="7"/>
        <v>7.7505480123180842E-2</v>
      </c>
      <c r="R243" s="84">
        <f t="shared" si="8"/>
        <v>8.4633440509464974E-2</v>
      </c>
      <c r="S243" s="84">
        <f t="shared" si="9"/>
        <v>2.9219500606104683E-2</v>
      </c>
      <c r="T243" s="84">
        <f t="shared" si="10"/>
        <v>0.18288276718642307</v>
      </c>
      <c r="U243" s="75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1">
        <f t="shared" si="11"/>
        <v>3.23</v>
      </c>
      <c r="K244" s="8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3">
        <f t="shared" si="12"/>
        <v>135.57095948397628</v>
      </c>
      <c r="M244" s="75">
        <f t="shared" si="5"/>
        <v>-9.6710667969404085E-3</v>
      </c>
      <c r="N244" s="12"/>
      <c r="O244" s="24">
        <v>45352</v>
      </c>
      <c r="P244" s="84">
        <f t="shared" si="6"/>
        <v>0.63186966531504862</v>
      </c>
      <c r="Q244" s="84">
        <f t="shared" si="7"/>
        <v>7.9000052129094556E-2</v>
      </c>
      <c r="R244" s="84">
        <f t="shared" si="8"/>
        <v>8.4766823522487475E-2</v>
      </c>
      <c r="S244" s="84">
        <f t="shared" si="9"/>
        <v>2.9968756562803685E-2</v>
      </c>
      <c r="T244" s="84">
        <f t="shared" si="10"/>
        <v>0.17439470247056557</v>
      </c>
      <c r="U244" s="75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1">
        <f t="shared" si="11"/>
        <v>3.38</v>
      </c>
      <c r="K245" s="8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3">
        <f t="shared" si="12"/>
        <v>135.00834126758068</v>
      </c>
      <c r="M245" s="75">
        <f t="shared" si="5"/>
        <v>-4.1499906656786711E-3</v>
      </c>
      <c r="N245" s="12"/>
      <c r="O245" s="24">
        <v>45383</v>
      </c>
      <c r="P245" s="84">
        <f t="shared" si="6"/>
        <v>0.63987648594398205</v>
      </c>
      <c r="Q245" s="84">
        <f t="shared" si="7"/>
        <v>7.9733321846029326E-2</v>
      </c>
      <c r="R245" s="84">
        <f t="shared" si="8"/>
        <v>8.5328869234523555E-2</v>
      </c>
      <c r="S245" s="84">
        <f t="shared" si="9"/>
        <v>3.1491182597507758E-2</v>
      </c>
      <c r="T245" s="84">
        <f t="shared" si="10"/>
        <v>0.16357014037795728</v>
      </c>
      <c r="U245" s="75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1">
        <f t="shared" si="11"/>
        <v>3.39</v>
      </c>
      <c r="K246" s="8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3">
        <f t="shared" si="12"/>
        <v>135.18571483599544</v>
      </c>
      <c r="M246" s="75">
        <f t="shared" si="5"/>
        <v>1.3137971087520128E-3</v>
      </c>
      <c r="N246" s="12"/>
      <c r="O246" s="24">
        <v>45413</v>
      </c>
      <c r="P246" s="84">
        <f t="shared" si="6"/>
        <v>0.63903692108467514</v>
      </c>
      <c r="Q246" s="84">
        <f t="shared" si="7"/>
        <v>7.9628705882467274E-2</v>
      </c>
      <c r="R246" s="84">
        <f t="shared" si="8"/>
        <v>8.4938879164882769E-2</v>
      </c>
      <c r="S246" s="84">
        <f t="shared" si="9"/>
        <v>3.1542910791790446E-2</v>
      </c>
      <c r="T246" s="84">
        <f t="shared" si="10"/>
        <v>0.16485258307618419</v>
      </c>
      <c r="U246" s="75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1">
        <f t="shared" si="11"/>
        <v>3.43</v>
      </c>
      <c r="K247" s="8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3">
        <f t="shared" si="12"/>
        <v>137.29210357842908</v>
      </c>
      <c r="M247" s="75">
        <f t="shared" si="5"/>
        <v>1.5581444718393955E-2</v>
      </c>
      <c r="N247" s="12"/>
      <c r="O247" s="24">
        <v>45444</v>
      </c>
      <c r="P247" s="84">
        <f t="shared" si="6"/>
        <v>0.62923256860199017</v>
      </c>
      <c r="Q247" s="84">
        <f t="shared" si="7"/>
        <v>7.8473233507263124E-2</v>
      </c>
      <c r="R247" s="84">
        <f t="shared" si="8"/>
        <v>8.3977922234140828E-2</v>
      </c>
      <c r="S247" s="84">
        <f t="shared" si="9"/>
        <v>3.1425444700396502E-2</v>
      </c>
      <c r="T247" s="84">
        <f t="shared" si="10"/>
        <v>0.17689083095620936</v>
      </c>
      <c r="U247" s="75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1">
        <f t="shared" si="11"/>
        <v>3.49</v>
      </c>
      <c r="K248" s="8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3">
        <f t="shared" si="12"/>
        <v>138.8900439647856</v>
      </c>
      <c r="M248" s="75">
        <f t="shared" si="5"/>
        <v>1.1638982466633196E-2</v>
      </c>
      <c r="N248" s="12"/>
      <c r="O248" s="24">
        <v>45474</v>
      </c>
      <c r="P248" s="84">
        <f t="shared" si="6"/>
        <v>0.62721665775667668</v>
      </c>
      <c r="Q248" s="84">
        <f t="shared" si="7"/>
        <v>7.7570393062479079E-2</v>
      </c>
      <c r="R248" s="84">
        <f t="shared" si="8"/>
        <v>8.335002112177349E-2</v>
      </c>
      <c r="S248" s="84">
        <f t="shared" si="9"/>
        <v>3.1607284306363032E-2</v>
      </c>
      <c r="T248" s="84">
        <f t="shared" si="10"/>
        <v>0.18025564375270756</v>
      </c>
      <c r="U248" s="75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1">
        <f t="shared" si="11"/>
        <v>3.4</v>
      </c>
      <c r="K249" s="8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3">
        <f t="shared" si="12"/>
        <v>139.50302689380626</v>
      </c>
      <c r="M249" s="75">
        <f t="shared" si="5"/>
        <v>4.4134403843667513E-3</v>
      </c>
      <c r="N249" s="12"/>
      <c r="O249" s="24">
        <v>45505</v>
      </c>
      <c r="P249" s="84">
        <f t="shared" si="6"/>
        <v>0.62446063795866258</v>
      </c>
      <c r="Q249" s="84">
        <f t="shared" si="7"/>
        <v>7.7229545069403507E-2</v>
      </c>
      <c r="R249" s="84">
        <f t="shared" si="8"/>
        <v>8.2983777168371312E-2</v>
      </c>
      <c r="S249" s="84">
        <f t="shared" si="9"/>
        <v>3.0656894369783087E-2</v>
      </c>
      <c r="T249" s="84">
        <f t="shared" si="10"/>
        <v>0.18466914543377952</v>
      </c>
      <c r="U249" s="75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1">
        <f t="shared" si="11"/>
        <v>3.12</v>
      </c>
      <c r="K250" s="8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3">
        <f t="shared" si="12"/>
        <v>138.76400220844329</v>
      </c>
      <c r="M250" s="75">
        <f t="shared" si="5"/>
        <v>-5.2975530482614053E-3</v>
      </c>
      <c r="N250" s="12"/>
      <c r="O250" s="24">
        <v>45536</v>
      </c>
      <c r="P250" s="84">
        <f t="shared" si="6"/>
        <v>0.62778636955435208</v>
      </c>
      <c r="Q250" s="84">
        <f t="shared" si="7"/>
        <v>7.8492607777348275E-2</v>
      </c>
      <c r="R250" s="84">
        <f t="shared" si="8"/>
        <v>8.3561160774322213E-2</v>
      </c>
      <c r="S250" s="84">
        <f t="shared" si="9"/>
        <v>2.8282034529326941E-2</v>
      </c>
      <c r="T250" s="84">
        <f t="shared" si="10"/>
        <v>0.18187782736465055</v>
      </c>
      <c r="U250" s="75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162.86760950617284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1">
        <f t="shared" si="11"/>
        <v>3.05</v>
      </c>
      <c r="K251" s="8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3">
        <f t="shared" si="12"/>
        <v>143.29105106308469</v>
      </c>
      <c r="M251" s="75">
        <f t="shared" si="5"/>
        <v>3.2624086813532127E-2</v>
      </c>
      <c r="N251" s="12"/>
      <c r="O251" s="24">
        <v>45566</v>
      </c>
      <c r="P251" s="84">
        <f t="shared" si="6"/>
        <v>0.62796737152781357</v>
      </c>
      <c r="Q251" s="84">
        <f t="shared" si="7"/>
        <v>7.5695512283268596E-2</v>
      </c>
      <c r="R251" s="84">
        <f t="shared" si="8"/>
        <v>8.1052333779547556E-2</v>
      </c>
      <c r="S251" s="84">
        <f t="shared" si="9"/>
        <v>2.6774023632029558E-2</v>
      </c>
      <c r="T251" s="84">
        <f t="shared" si="10"/>
        <v>0.18851075877734064</v>
      </c>
      <c r="U251" s="75">
        <f t="shared" si="13"/>
        <v>0.99999999999999978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162.86760950617284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1">
        <f t="shared" si="11"/>
        <v>2.82</v>
      </c>
      <c r="K252" s="8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3">
        <f t="shared" si="12"/>
        <v>142.92026499468278</v>
      </c>
      <c r="M252" s="75">
        <f t="shared" si="5"/>
        <v>-2.5876428824481712E-3</v>
      </c>
      <c r="N252" s="12"/>
      <c r="O252" s="24">
        <v>45597</v>
      </c>
      <c r="P252" s="84">
        <f t="shared" si="6"/>
        <v>0.62959654253993103</v>
      </c>
      <c r="Q252" s="84">
        <f t="shared" si="7"/>
        <v>7.5637436088737936E-2</v>
      </c>
      <c r="R252" s="84">
        <f t="shared" si="8"/>
        <v>8.1196865949971997E-2</v>
      </c>
      <c r="S252" s="84">
        <f t="shared" si="9"/>
        <v>2.4819222182751507E-2</v>
      </c>
      <c r="T252" s="84">
        <f t="shared" si="10"/>
        <v>0.18874993323860753</v>
      </c>
      <c r="U252" s="75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162.86760950617284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1">
        <f t="shared" si="11"/>
        <v>2.9</v>
      </c>
      <c r="K253" s="8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3">
        <f t="shared" si="12"/>
        <v>143.26625259950595</v>
      </c>
      <c r="M253" s="75">
        <f t="shared" si="5"/>
        <v>2.4208435720156629E-3</v>
      </c>
      <c r="N253" s="12"/>
      <c r="O253" s="24">
        <v>45627</v>
      </c>
      <c r="P253" s="84">
        <f t="shared" si="6"/>
        <v>0.6280760686264597</v>
      </c>
      <c r="Q253" s="84">
        <f t="shared" si="7"/>
        <v>7.5898996786813652E-2</v>
      </c>
      <c r="R253" s="84">
        <f t="shared" si="8"/>
        <v>8.0607249706690184E-2</v>
      </c>
      <c r="S253" s="84">
        <f t="shared" si="9"/>
        <v>2.546167486027302E-2</v>
      </c>
      <c r="T253" s="84">
        <f t="shared" si="10"/>
        <v>0.18995601001976345</v>
      </c>
      <c r="U253" s="75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161.82940960493826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1">
        <f t="shared" si="11"/>
        <v>2.67</v>
      </c>
      <c r="K254" s="8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3">
        <f t="shared" si="12"/>
        <v>142.90708047338703</v>
      </c>
      <c r="M254" s="75">
        <f t="shared" si="5"/>
        <v>-2.5070253433860934E-3</v>
      </c>
      <c r="N254" s="12"/>
      <c r="O254" s="24">
        <v>45658</v>
      </c>
      <c r="P254" s="84">
        <f t="shared" si="6"/>
        <v>0.62564089405310264</v>
      </c>
      <c r="Q254" s="84">
        <f t="shared" si="7"/>
        <v>7.5835274944403827E-2</v>
      </c>
      <c r="R254" s="84">
        <f t="shared" si="8"/>
        <v>8.1007099576320629E-2</v>
      </c>
      <c r="S254" s="84">
        <f t="shared" si="9"/>
        <v>2.3501218798344794E-2</v>
      </c>
      <c r="T254" s="84">
        <f t="shared" si="10"/>
        <v>0.19401551262782815</v>
      </c>
      <c r="U254" s="75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161.82940960493826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1">
        <f t="shared" si="11"/>
        <v>2.82</v>
      </c>
      <c r="K255" s="8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3">
        <f t="shared" si="12"/>
        <v>143.44191198426643</v>
      </c>
      <c r="M255" s="75">
        <f t="shared" si="5"/>
        <v>3.7425123311436437E-3</v>
      </c>
      <c r="N255" s="12"/>
      <c r="O255" s="24">
        <v>45689</v>
      </c>
      <c r="P255" s="84">
        <f t="shared" si="6"/>
        <v>0.62330815559468711</v>
      </c>
      <c r="Q255" s="84">
        <f t="shared" si="7"/>
        <v>7.5362369754988542E-2</v>
      </c>
      <c r="R255" s="84">
        <f t="shared" si="8"/>
        <v>8.0901581955911225E-2</v>
      </c>
      <c r="S255" s="84">
        <f t="shared" si="9"/>
        <v>2.4728963538284611E-2</v>
      </c>
      <c r="T255" s="84">
        <f t="shared" si="10"/>
        <v>0.19569892915612849</v>
      </c>
      <c r="U255" s="75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161.82940960493826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1">
        <f t="shared" si="11"/>
        <v>2.73</v>
      </c>
      <c r="K256" s="8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3">
        <f t="shared" si="12"/>
        <v>143.98763151626002</v>
      </c>
      <c r="M256" s="75">
        <f t="shared" si="5"/>
        <v>3.80446359397002E-3</v>
      </c>
      <c r="N256" s="12"/>
      <c r="O256" s="24">
        <v>45717</v>
      </c>
      <c r="P256" s="84">
        <f t="shared" si="6"/>
        <v>0.62094578994301997</v>
      </c>
      <c r="Q256" s="84">
        <f t="shared" si="7"/>
        <v>7.5518742347538359E-2</v>
      </c>
      <c r="R256" s="84">
        <f t="shared" si="8"/>
        <v>8.0099210279142255E-2</v>
      </c>
      <c r="S256" s="84">
        <f t="shared" si="9"/>
        <v>2.3849008612681834E-2</v>
      </c>
      <c r="T256" s="84">
        <f t="shared" si="10"/>
        <v>0.19958724881761769</v>
      </c>
      <c r="U256" s="75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163.25693446913579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1">
        <f t="shared" si="11"/>
        <v>2.69</v>
      </c>
      <c r="K257" s="8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3">
        <f t="shared" si="12"/>
        <v>145.7075684195365</v>
      </c>
      <c r="M257" s="75">
        <f t="shared" si="5"/>
        <v>1.1945032258428689E-2</v>
      </c>
      <c r="N257" s="12"/>
      <c r="O257" s="24">
        <v>45748</v>
      </c>
      <c r="P257" s="84">
        <f t="shared" si="6"/>
        <v>0.61902893818431026</v>
      </c>
      <c r="Q257" s="84">
        <f t="shared" si="7"/>
        <v>7.5376085706185675E-2</v>
      </c>
      <c r="R257" s="84">
        <f t="shared" si="8"/>
        <v>7.9013745375933447E-2</v>
      </c>
      <c r="S257" s="84">
        <f t="shared" si="9"/>
        <v>2.322218286561193E-2</v>
      </c>
      <c r="T257" s="84">
        <f t="shared" si="10"/>
        <v>0.20335904786795864</v>
      </c>
      <c r="U257" s="75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163.25693446913579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1">
        <f t="shared" si="11"/>
        <v>2.75</v>
      </c>
      <c r="K258" s="8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3">
        <f t="shared" si="12"/>
        <v>143.1706729782851</v>
      </c>
      <c r="M258" s="75">
        <f t="shared" si="5"/>
        <v>-1.7410869378774563E-2</v>
      </c>
      <c r="N258" s="12"/>
      <c r="O258" s="24">
        <v>45778</v>
      </c>
      <c r="P258" s="84">
        <f t="shared" si="6"/>
        <v>0.6299977466603357</v>
      </c>
      <c r="Q258" s="84">
        <f t="shared" si="7"/>
        <v>7.6330684756418854E-2</v>
      </c>
      <c r="R258" s="84">
        <f t="shared" si="8"/>
        <v>8.0342594186225802E-2</v>
      </c>
      <c r="S258" s="84">
        <f t="shared" si="9"/>
        <v>2.4160810485119359E-2</v>
      </c>
      <c r="T258" s="84">
        <f t="shared" si="10"/>
        <v>0.18916816391190047</v>
      </c>
      <c r="U258" s="75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163.25693446913579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1">
        <f t="shared" si="11"/>
        <v>2.61</v>
      </c>
      <c r="K259" s="8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3">
        <f t="shared" si="12"/>
        <v>139.91340837789178</v>
      </c>
      <c r="M259" s="75">
        <f t="shared" si="5"/>
        <v>-2.2750920510706485E-2</v>
      </c>
      <c r="N259" s="12"/>
      <c r="O259" s="24">
        <v>45809</v>
      </c>
      <c r="P259" s="84">
        <f t="shared" si="6"/>
        <v>0.64466445646545911</v>
      </c>
      <c r="Q259" s="84">
        <f t="shared" si="7"/>
        <v>7.8172688442810598E-2</v>
      </c>
      <c r="R259" s="84">
        <f t="shared" si="8"/>
        <v>8.3524925807110476E-2</v>
      </c>
      <c r="S259" s="84">
        <f t="shared" si="9"/>
        <v>2.3464647927505494E-2</v>
      </c>
      <c r="T259" s="84">
        <f t="shared" si="10"/>
        <v>0.17017328135711426</v>
      </c>
      <c r="U259" s="75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163.90580940740739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1">
        <f t="shared" si="11"/>
        <v>2.67</v>
      </c>
      <c r="K260" s="8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3">
        <f t="shared" si="12"/>
        <v>140.2084871610478</v>
      </c>
      <c r="M260" s="75">
        <f t="shared" si="5"/>
        <v>2.1090100411180757E-3</v>
      </c>
      <c r="N260" s="12"/>
      <c r="O260" s="24">
        <v>45839</v>
      </c>
      <c r="P260" s="84">
        <f t="shared" si="6"/>
        <v>0.64586458094496368</v>
      </c>
      <c r="Q260" s="84">
        <f t="shared" si="7"/>
        <v>7.8073013127586355E-2</v>
      </c>
      <c r="R260" s="84">
        <f t="shared" si="8"/>
        <v>8.3567333100730098E-2</v>
      </c>
      <c r="S260" s="84">
        <f t="shared" si="9"/>
        <v>2.395354685041334E-2</v>
      </c>
      <c r="T260" s="84">
        <f t="shared" si="10"/>
        <v>0.16854152597630656</v>
      </c>
      <c r="U260" s="75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163.90580940740739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1">
        <f t="shared" si="11"/>
        <v>2.75</v>
      </c>
      <c r="K261" s="8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3">
        <f t="shared" si="12"/>
        <v>140.84492807134748</v>
      </c>
      <c r="M261" s="75">
        <f t="shared" si="5"/>
        <v>4.5392466831815081E-3</v>
      </c>
      <c r="N261" s="12"/>
      <c r="O261" s="24">
        <v>45870</v>
      </c>
      <c r="P261" s="84">
        <f t="shared" si="6"/>
        <v>0.64294609003829284</v>
      </c>
      <c r="Q261" s="84">
        <f t="shared" si="7"/>
        <v>7.7913876906132482E-2</v>
      </c>
      <c r="R261" s="84">
        <f t="shared" si="8"/>
        <v>8.2827705263940399E-2</v>
      </c>
      <c r="S261" s="84">
        <f t="shared" si="9"/>
        <v>2.4559773250074492E-2</v>
      </c>
      <c r="T261" s="84">
        <f t="shared" si="10"/>
        <v>0.17175255454155991</v>
      </c>
      <c r="U261" s="75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163.90580940740739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1">
        <f t="shared" si="11"/>
        <v>2.69</v>
      </c>
      <c r="K262" s="8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3">
        <f t="shared" si="12"/>
        <v>140.21199331855058</v>
      </c>
      <c r="M262" s="75">
        <f t="shared" si="5"/>
        <v>-4.4938412867538968E-3</v>
      </c>
      <c r="N262" s="12"/>
      <c r="O262" s="24">
        <v>45901</v>
      </c>
      <c r="P262" s="84">
        <f t="shared" si="6"/>
        <v>0.6458484303797184</v>
      </c>
      <c r="Q262" s="84">
        <f t="shared" si="7"/>
        <v>7.9432765373957256E-2</v>
      </c>
      <c r="R262" s="84">
        <f t="shared" si="8"/>
        <v>8.3492514734853501E-2</v>
      </c>
      <c r="S262" s="84">
        <f t="shared" si="9"/>
        <v>2.4132370695670501E-2</v>
      </c>
      <c r="T262" s="84">
        <f t="shared" si="10"/>
        <v>0.16709391881580032</v>
      </c>
      <c r="U262" s="75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167.53950906172838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1">
        <f t="shared" si="11"/>
        <v>2.73</v>
      </c>
      <c r="K263" s="8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3">
        <f t="shared" si="12"/>
        <v>141.69894286573032</v>
      </c>
      <c r="M263" s="75">
        <f t="shared" si="5"/>
        <v>1.0605009685594524E-2</v>
      </c>
      <c r="N263" s="12"/>
      <c r="O263" s="24">
        <v>45931</v>
      </c>
      <c r="P263" s="84">
        <f t="shared" si="6"/>
        <v>0.65323892192123301</v>
      </c>
      <c r="Q263" s="84">
        <f t="shared" si="7"/>
        <v>7.8085918857962747E-2</v>
      </c>
      <c r="R263" s="84">
        <f t="shared" si="8"/>
        <v>8.1536885206923523E-2</v>
      </c>
      <c r="S263" s="84">
        <f t="shared" si="9"/>
        <v>2.423421230040413E-2</v>
      </c>
      <c r="T263" s="84">
        <f t="shared" si="10"/>
        <v>0.16290406171347666</v>
      </c>
      <c r="U263" s="75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167.53950906172838</v>
      </c>
      <c r="H264" s="80" t="str" cm="1">
        <f t="array" ref="H264">IF(H505="","",
H505*LOOKUP($F264,_xlfn._xlws.FILTER($F$454:$F$463,H$454:H$463&lt;&gt;""),_xlfn._xlws.FILTER(H$454:H$463,H$454:H$463&lt;&gt;"")))</f>
        <v/>
      </c>
      <c r="I264" s="80" t="str" cm="1">
        <f t="array" ref="I264">IF(I505="","",
I505*LOOKUP($F264,_xlfn._xlws.FILTER($F$454:$F$463,I$454:I$463&lt;&gt;""),_xlfn._xlws.FILTER(I$454:I$463,I$454:I$463&lt;&gt;"")))</f>
        <v/>
      </c>
      <c r="J264" s="81" t="str">
        <f t="shared" si="11"/>
        <v/>
      </c>
      <c r="K264" s="82" t="str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/>
      </c>
      <c r="L264" s="83" t="str">
        <f t="shared" si="12"/>
        <v/>
      </c>
      <c r="M264" s="75" t="str">
        <f t="shared" si="5"/>
        <v/>
      </c>
      <c r="N264" s="12"/>
      <c r="O264" s="24">
        <v>45962</v>
      </c>
      <c r="P264" s="84" t="str">
        <f t="shared" si="6"/>
        <v/>
      </c>
      <c r="Q264" s="84" t="str">
        <f t="shared" si="7"/>
        <v/>
      </c>
      <c r="R264" s="84" t="str">
        <f t="shared" si="8"/>
        <v/>
      </c>
      <c r="S264" s="84" t="str">
        <f t="shared" si="9"/>
        <v/>
      </c>
      <c r="T264" s="84" t="str">
        <f t="shared" si="10"/>
        <v/>
      </c>
      <c r="U264" s="75" t="str">
        <f t="shared" si="13"/>
        <v/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167.53950906172838</v>
      </c>
      <c r="H265" s="80" t="str" cm="1">
        <f t="array" ref="H265">IF(H506="","",
H506*LOOKUP($F265,_xlfn._xlws.FILTER($F$454:$F$463,H$454:H$463&lt;&gt;""),_xlfn._xlws.FILTER(H$454:H$463,H$454:H$463&lt;&gt;"")))</f>
        <v/>
      </c>
      <c r="I265" s="80" t="str" cm="1">
        <f t="array" ref="I265">IF(I506="","",
I506*LOOKUP($F265,_xlfn._xlws.FILTER($F$454:$F$463,I$454:I$463&lt;&gt;""),_xlfn._xlws.FILTER(I$454:I$463,I$454:I$463&lt;&gt;"")))</f>
        <v/>
      </c>
      <c r="J265" s="81" t="str">
        <f t="shared" si="11"/>
        <v/>
      </c>
      <c r="K265" s="82" t="str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/>
      </c>
      <c r="L265" s="83" t="str">
        <f t="shared" si="12"/>
        <v/>
      </c>
      <c r="M265" s="75" t="str">
        <f t="shared" si="5"/>
        <v/>
      </c>
      <c r="N265" s="12"/>
      <c r="O265" s="24">
        <v>45992</v>
      </c>
      <c r="P265" s="84" t="str">
        <f t="shared" si="6"/>
        <v/>
      </c>
      <c r="Q265" s="84" t="str">
        <f t="shared" si="7"/>
        <v/>
      </c>
      <c r="R265" s="84" t="str">
        <f t="shared" si="8"/>
        <v/>
      </c>
      <c r="S265" s="84" t="str">
        <f t="shared" si="9"/>
        <v/>
      </c>
      <c r="T265" s="84" t="str">
        <f t="shared" si="10"/>
        <v/>
      </c>
      <c r="U265" s="75" t="str">
        <f t="shared" si="13"/>
        <v/>
      </c>
      <c r="V265" s="12"/>
      <c r="W265" s="12"/>
    </row>
    <row r="266" spans="5:23" ht="13.5" hidden="1" customHeight="1">
      <c r="E266" s="12"/>
      <c r="F266" s="24">
        <v>46023</v>
      </c>
      <c r="G266" s="80" t="str" cm="1">
        <f t="array" ref="G266">IF(G507="","",
G507*LOOKUP($F266,_xlfn._xlws.FILTER($F$454:$F$463,G$454:G$463&lt;&gt;""),_xlfn._xlws.FILTER(G$454:G$463,G$454:G$463&lt;&gt;"")))</f>
        <v/>
      </c>
      <c r="H266" s="80" t="str" cm="1">
        <f t="array" ref="H266">IF(H507="","",
H507*LOOKUP($F266,_xlfn._xlws.FILTER($F$454:$F$463,H$454:H$463&lt;&gt;""),_xlfn._xlws.FILTER(H$454:H$463,H$454:H$463&lt;&gt;"")))</f>
        <v/>
      </c>
      <c r="I266" s="80" t="str" cm="1">
        <f t="array" ref="I266">IF(I507="","",
I507*LOOKUP($F266,_xlfn._xlws.FILTER($F$454:$F$463,I$454:I$463&lt;&gt;""),_xlfn._xlws.FILTER(I$454:I$463,I$454:I$463&lt;&gt;"")))</f>
        <v/>
      </c>
      <c r="J266" s="81" t="str">
        <f t="shared" si="11"/>
        <v/>
      </c>
      <c r="K266" s="82" t="str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/>
      </c>
      <c r="L266" s="83" t="str">
        <f t="shared" si="12"/>
        <v/>
      </c>
      <c r="M266" s="75" t="str">
        <f t="shared" si="5"/>
        <v/>
      </c>
      <c r="N266" s="12"/>
      <c r="O266" s="24">
        <v>46023</v>
      </c>
      <c r="P266" s="84" t="str">
        <f t="shared" si="6"/>
        <v/>
      </c>
      <c r="Q266" s="84" t="str">
        <f t="shared" si="7"/>
        <v/>
      </c>
      <c r="R266" s="84" t="str">
        <f t="shared" si="8"/>
        <v/>
      </c>
      <c r="S266" s="84" t="str">
        <f t="shared" si="9"/>
        <v/>
      </c>
      <c r="T266" s="84" t="str">
        <f t="shared" si="10"/>
        <v/>
      </c>
      <c r="U266" s="75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80" t="str" cm="1">
        <f t="array" ref="G267">IF(G508="","",
G508*LOOKUP($F267,_xlfn._xlws.FILTER($F$454:$F$463,G$454:G$463&lt;&gt;""),_xlfn._xlws.FILTER(G$454:G$463,G$454:G$463&lt;&gt;"")))</f>
        <v/>
      </c>
      <c r="H267" s="80" t="str" cm="1">
        <f t="array" ref="H267">IF(H508="","",
H508*LOOKUP($F267,_xlfn._xlws.FILTER($F$454:$F$463,H$454:H$463&lt;&gt;""),_xlfn._xlws.FILTER(H$454:H$463,H$454:H$463&lt;&gt;"")))</f>
        <v/>
      </c>
      <c r="I267" s="80" t="str" cm="1">
        <f t="array" ref="I267">IF(I508="","",
I508*LOOKUP($F267,_xlfn._xlws.FILTER($F$454:$F$463,I$454:I$463&lt;&gt;""),_xlfn._xlws.FILTER(I$454:I$463,I$454:I$463&lt;&gt;"")))</f>
        <v/>
      </c>
      <c r="J267" s="81" t="str">
        <f t="shared" si="11"/>
        <v/>
      </c>
      <c r="K267" s="82" t="str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/>
      </c>
      <c r="L267" s="83" t="str">
        <f t="shared" si="12"/>
        <v/>
      </c>
      <c r="M267" s="75" t="str">
        <f t="shared" si="5"/>
        <v/>
      </c>
      <c r="N267" s="12"/>
      <c r="O267" s="24">
        <v>46054</v>
      </c>
      <c r="P267" s="84" t="str">
        <f t="shared" si="6"/>
        <v/>
      </c>
      <c r="Q267" s="84" t="str">
        <f t="shared" si="7"/>
        <v/>
      </c>
      <c r="R267" s="84" t="str">
        <f t="shared" si="8"/>
        <v/>
      </c>
      <c r="S267" s="84" t="str">
        <f t="shared" si="9"/>
        <v/>
      </c>
      <c r="T267" s="84" t="str">
        <f t="shared" si="10"/>
        <v/>
      </c>
      <c r="U267" s="75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80" t="str" cm="1">
        <f t="array" ref="G268">IF(G509="","",
G509*LOOKUP($F268,_xlfn._xlws.FILTER($F$454:$F$463,G$454:G$463&lt;&gt;""),_xlfn._xlws.FILTER(G$454:G$463,G$454:G$463&lt;&gt;"")))</f>
        <v/>
      </c>
      <c r="H268" s="80" t="str" cm="1">
        <f t="array" ref="H268">IF(H509="","",
H509*LOOKUP($F268,_xlfn._xlws.FILTER($F$454:$F$463,H$454:H$463&lt;&gt;""),_xlfn._xlws.FILTER(H$454:H$463,H$454:H$463&lt;&gt;"")))</f>
        <v/>
      </c>
      <c r="I268" s="80" t="str" cm="1">
        <f t="array" ref="I268">IF(I509="","",
I509*LOOKUP($F268,_xlfn._xlws.FILTER($F$454:$F$463,I$454:I$463&lt;&gt;""),_xlfn._xlws.FILTER(I$454:I$463,I$454:I$463&lt;&gt;"")))</f>
        <v/>
      </c>
      <c r="J268" s="81" t="str">
        <f t="shared" si="11"/>
        <v/>
      </c>
      <c r="K268" s="82" t="str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/>
      </c>
      <c r="L268" s="83" t="str">
        <f t="shared" si="12"/>
        <v/>
      </c>
      <c r="M268" s="75" t="str">
        <f t="shared" si="5"/>
        <v/>
      </c>
      <c r="N268" s="12"/>
      <c r="O268" s="24">
        <v>46082</v>
      </c>
      <c r="P268" s="84" t="str">
        <f t="shared" si="6"/>
        <v/>
      </c>
      <c r="Q268" s="84" t="str">
        <f t="shared" si="7"/>
        <v/>
      </c>
      <c r="R268" s="84" t="str">
        <f t="shared" si="8"/>
        <v/>
      </c>
      <c r="S268" s="84" t="str">
        <f t="shared" si="9"/>
        <v/>
      </c>
      <c r="T268" s="84" t="str">
        <f t="shared" si="10"/>
        <v/>
      </c>
      <c r="U268" s="75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80" t="str" cm="1">
        <f t="array" ref="G269">IF(G510="","",
G510*LOOKUP($F269,_xlfn._xlws.FILTER($F$454:$F$463,G$454:G$463&lt;&gt;""),_xlfn._xlws.FILTER(G$454:G$463,G$454:G$463&lt;&gt;"")))</f>
        <v/>
      </c>
      <c r="H269" s="80" t="str" cm="1">
        <f t="array" ref="H269">IF(H510="","",
H510*LOOKUP($F269,_xlfn._xlws.FILTER($F$454:$F$463,H$454:H$463&lt;&gt;""),_xlfn._xlws.FILTER(H$454:H$463,H$454:H$463&lt;&gt;"")))</f>
        <v/>
      </c>
      <c r="I269" s="80" t="str" cm="1">
        <f t="array" ref="I269">IF(I510="","",
I510*LOOKUP($F269,_xlfn._xlws.FILTER($F$454:$F$463,I$454:I$463&lt;&gt;""),_xlfn._xlws.FILTER(I$454:I$463,I$454:I$463&lt;&gt;"")))</f>
        <v/>
      </c>
      <c r="J269" s="81" t="str">
        <f t="shared" si="11"/>
        <v/>
      </c>
      <c r="K269" s="82" t="str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/>
      </c>
      <c r="L269" s="83" t="str">
        <f t="shared" si="12"/>
        <v/>
      </c>
      <c r="M269" s="75" t="str">
        <f t="shared" si="5"/>
        <v/>
      </c>
      <c r="N269" s="12"/>
      <c r="O269" s="24">
        <v>46113</v>
      </c>
      <c r="P269" s="84" t="str">
        <f t="shared" si="6"/>
        <v/>
      </c>
      <c r="Q269" s="84" t="str">
        <f t="shared" si="7"/>
        <v/>
      </c>
      <c r="R269" s="84" t="str">
        <f t="shared" si="8"/>
        <v/>
      </c>
      <c r="S269" s="84" t="str">
        <f t="shared" si="9"/>
        <v/>
      </c>
      <c r="T269" s="84" t="str">
        <f t="shared" si="10"/>
        <v/>
      </c>
      <c r="U269" s="75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80" t="str" cm="1">
        <f t="array" ref="G270">IF(G511="","",
G511*LOOKUP($F270,_xlfn._xlws.FILTER($F$454:$F$463,G$454:G$463&lt;&gt;""),_xlfn._xlws.FILTER(G$454:G$463,G$454:G$463&lt;&gt;"")))</f>
        <v/>
      </c>
      <c r="H270" s="80" t="str" cm="1">
        <f t="array" ref="H270">IF(H511="","",
H511*LOOKUP($F270,_xlfn._xlws.FILTER($F$454:$F$463,H$454:H$463&lt;&gt;""),_xlfn._xlws.FILTER(H$454:H$463,H$454:H$463&lt;&gt;"")))</f>
        <v/>
      </c>
      <c r="I270" s="80" t="str" cm="1">
        <f t="array" ref="I270">IF(I511="","",
I511*LOOKUP($F270,_xlfn._xlws.FILTER($F$454:$F$463,I$454:I$463&lt;&gt;""),_xlfn._xlws.FILTER(I$454:I$463,I$454:I$463&lt;&gt;"")))</f>
        <v/>
      </c>
      <c r="J270" s="81" t="str">
        <f t="shared" si="11"/>
        <v/>
      </c>
      <c r="K270" s="8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3" t="str">
        <f t="shared" si="12"/>
        <v/>
      </c>
      <c r="M270" s="75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5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80" t="str" cm="1">
        <f t="array" ref="G271">IF(G512="","",
G512*LOOKUP($F271,_xlfn._xlws.FILTER($F$454:$F$463,G$454:G$463&lt;&gt;""),_xlfn._xlws.FILTER(G$454:G$463,G$454:G$463&lt;&gt;"")))</f>
        <v/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1" t="str">
        <f t="shared" si="11"/>
        <v/>
      </c>
      <c r="K271" s="8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3" t="str">
        <f t="shared" si="12"/>
        <v/>
      </c>
      <c r="M271" s="75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5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1" t="str">
        <f t="shared" si="11"/>
        <v/>
      </c>
      <c r="K272" s="8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3" t="str">
        <f t="shared" si="12"/>
        <v/>
      </c>
      <c r="M272" s="75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5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1" t="str">
        <f t="shared" si="11"/>
        <v/>
      </c>
      <c r="K273" s="8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3" t="str">
        <f t="shared" si="12"/>
        <v/>
      </c>
      <c r="M273" s="75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5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1" t="str">
        <f t="shared" si="11"/>
        <v/>
      </c>
      <c r="K274" s="8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3" t="str">
        <f t="shared" si="12"/>
        <v/>
      </c>
      <c r="M274" s="75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5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1" t="str">
        <f t="shared" si="11"/>
        <v/>
      </c>
      <c r="K275" s="8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3" t="str">
        <f t="shared" si="12"/>
        <v/>
      </c>
      <c r="M275" s="75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5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1" t="str">
        <f t="shared" si="11"/>
        <v/>
      </c>
      <c r="K276" s="8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3" t="str">
        <f t="shared" si="12"/>
        <v/>
      </c>
      <c r="M276" s="75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5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1" t="str">
        <f t="shared" si="11"/>
        <v/>
      </c>
      <c r="K277" s="8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3" t="str">
        <f t="shared" si="12"/>
        <v/>
      </c>
      <c r="M277" s="75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5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1" t="str">
        <f t="shared" si="11"/>
        <v/>
      </c>
      <c r="K278" s="8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3" t="str">
        <f t="shared" si="12"/>
        <v/>
      </c>
      <c r="M278" s="75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5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1" t="str">
        <f t="shared" si="11"/>
        <v/>
      </c>
      <c r="K279" s="8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3" t="str">
        <f t="shared" si="12"/>
        <v/>
      </c>
      <c r="M279" s="75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5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1" t="str">
        <f t="shared" si="11"/>
        <v/>
      </c>
      <c r="K280" s="8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3" t="str">
        <f t="shared" si="12"/>
        <v/>
      </c>
      <c r="M280" s="75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5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1" t="str">
        <f t="shared" si="11"/>
        <v/>
      </c>
      <c r="K281" s="8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3" t="str">
        <f t="shared" si="12"/>
        <v/>
      </c>
      <c r="M281" s="75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5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1" t="str">
        <f t="shared" si="11"/>
        <v/>
      </c>
      <c r="K282" s="8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3" t="str">
        <f t="shared" si="12"/>
        <v/>
      </c>
      <c r="M282" s="75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5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1" t="str">
        <f t="shared" si="11"/>
        <v/>
      </c>
      <c r="K283" s="8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3" t="str">
        <f t="shared" si="12"/>
        <v/>
      </c>
      <c r="M283" s="75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5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1" t="str">
        <f t="shared" si="11"/>
        <v/>
      </c>
      <c r="K284" s="8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3" t="str">
        <f t="shared" si="12"/>
        <v/>
      </c>
      <c r="M284" s="75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5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1" t="str">
        <f t="shared" si="11"/>
        <v/>
      </c>
      <c r="K285" s="8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3" t="str">
        <f t="shared" si="12"/>
        <v/>
      </c>
      <c r="M285" s="75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5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1" t="str">
        <f t="shared" si="11"/>
        <v/>
      </c>
      <c r="K286" s="8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3" t="str">
        <f t="shared" si="12"/>
        <v/>
      </c>
      <c r="M286" s="75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5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1" t="str">
        <f t="shared" si="11"/>
        <v/>
      </c>
      <c r="K287" s="8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3" t="str">
        <f t="shared" si="12"/>
        <v/>
      </c>
      <c r="M287" s="75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5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1" t="str">
        <f t="shared" si="11"/>
        <v/>
      </c>
      <c r="K288" s="8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3" t="str">
        <f t="shared" si="12"/>
        <v/>
      </c>
      <c r="M288" s="75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5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1" t="str">
        <f t="shared" si="11"/>
        <v/>
      </c>
      <c r="K289" s="8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3" t="str">
        <f t="shared" si="12"/>
        <v/>
      </c>
      <c r="M289" s="75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5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1" t="str">
        <f t="shared" si="11"/>
        <v/>
      </c>
      <c r="K290" s="8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3" t="str">
        <f t="shared" si="12"/>
        <v/>
      </c>
      <c r="M290" s="75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5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1" t="str">
        <f t="shared" si="11"/>
        <v/>
      </c>
      <c r="K291" s="8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3" t="str">
        <f t="shared" si="12"/>
        <v/>
      </c>
      <c r="M291" s="75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5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1" t="str">
        <f t="shared" si="11"/>
        <v/>
      </c>
      <c r="K292" s="8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3" t="str">
        <f t="shared" si="12"/>
        <v/>
      </c>
      <c r="M292" s="75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5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1" t="str">
        <f t="shared" si="11"/>
        <v/>
      </c>
      <c r="K293" s="8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3" t="str">
        <f t="shared" si="12"/>
        <v/>
      </c>
      <c r="M293" s="75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5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1" t="str">
        <f t="shared" si="11"/>
        <v/>
      </c>
      <c r="K294" s="8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3" t="str">
        <f t="shared" si="12"/>
        <v/>
      </c>
      <c r="M294" s="75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5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1" t="str">
        <f t="shared" si="11"/>
        <v/>
      </c>
      <c r="K295" s="8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3" t="str">
        <f t="shared" si="12"/>
        <v/>
      </c>
      <c r="M295" s="75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5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1" t="str">
        <f t="shared" si="11"/>
        <v/>
      </c>
      <c r="K296" s="8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3" t="str">
        <f t="shared" si="12"/>
        <v/>
      </c>
      <c r="M296" s="75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5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1" t="str">
        <f t="shared" si="11"/>
        <v/>
      </c>
      <c r="K297" s="8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3" t="str">
        <f t="shared" si="12"/>
        <v/>
      </c>
      <c r="M297" s="75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5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1" t="str">
        <f t="shared" si="11"/>
        <v/>
      </c>
      <c r="K298" s="8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3" t="str">
        <f t="shared" si="12"/>
        <v/>
      </c>
      <c r="M298" s="75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5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1" t="str">
        <f t="shared" si="11"/>
        <v/>
      </c>
      <c r="K299" s="8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3" t="str">
        <f t="shared" si="12"/>
        <v/>
      </c>
      <c r="M299" s="75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5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1" t="str">
        <f t="shared" si="11"/>
        <v/>
      </c>
      <c r="K300" s="8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3" t="str">
        <f t="shared" si="12"/>
        <v/>
      </c>
      <c r="M300" s="75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5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1" t="str">
        <f t="shared" si="11"/>
        <v/>
      </c>
      <c r="K301" s="8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3" t="str">
        <f t="shared" si="12"/>
        <v/>
      </c>
      <c r="M301" s="75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5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1" t="str">
        <f t="shared" si="11"/>
        <v/>
      </c>
      <c r="K302" s="8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3" t="str">
        <f t="shared" si="12"/>
        <v/>
      </c>
      <c r="M302" s="75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5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1" t="str">
        <f t="shared" si="11"/>
        <v/>
      </c>
      <c r="K303" s="8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3" t="str">
        <f t="shared" si="12"/>
        <v/>
      </c>
      <c r="M303" s="75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5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1" t="str">
        <f t="shared" si="11"/>
        <v/>
      </c>
      <c r="K304" s="8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3" t="str">
        <f t="shared" si="12"/>
        <v/>
      </c>
      <c r="M304" s="75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5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1" t="str">
        <f t="shared" si="11"/>
        <v/>
      </c>
      <c r="K305" s="8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3" t="str">
        <f t="shared" si="12"/>
        <v/>
      </c>
      <c r="M305" s="75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5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1" t="str">
        <f t="shared" si="11"/>
        <v/>
      </c>
      <c r="K306" s="8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3" t="str">
        <f t="shared" si="12"/>
        <v/>
      </c>
      <c r="M306" s="75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5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1" t="str">
        <f t="shared" ref="J307:J370" si="20">IF(J548="","",J548)</f>
        <v/>
      </c>
      <c r="K307" s="8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3" t="str">
        <f t="shared" ref="L307:L370" si="21">IF(V548="","",V548)</f>
        <v/>
      </c>
      <c r="M307" s="75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5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1" t="str">
        <f t="shared" si="20"/>
        <v/>
      </c>
      <c r="K308" s="8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3" t="str">
        <f t="shared" si="21"/>
        <v/>
      </c>
      <c r="M308" s="75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5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1" t="str">
        <f t="shared" si="20"/>
        <v/>
      </c>
      <c r="K309" s="8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3" t="str">
        <f t="shared" si="21"/>
        <v/>
      </c>
      <c r="M309" s="75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5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1" t="str">
        <f t="shared" si="20"/>
        <v/>
      </c>
      <c r="K310" s="8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3" t="str">
        <f t="shared" si="21"/>
        <v/>
      </c>
      <c r="M310" s="75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5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1" t="str">
        <f t="shared" si="20"/>
        <v/>
      </c>
      <c r="K311" s="8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3" t="str">
        <f t="shared" si="21"/>
        <v/>
      </c>
      <c r="M311" s="75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5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1" t="str">
        <f t="shared" si="20"/>
        <v/>
      </c>
      <c r="K312" s="8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3" t="str">
        <f t="shared" si="21"/>
        <v/>
      </c>
      <c r="M312" s="75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5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1" t="str">
        <f t="shared" si="20"/>
        <v/>
      </c>
      <c r="K313" s="8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3" t="str">
        <f t="shared" si="21"/>
        <v/>
      </c>
      <c r="M313" s="75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5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1" t="str">
        <f t="shared" si="20"/>
        <v/>
      </c>
      <c r="K314" s="8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3" t="str">
        <f t="shared" si="21"/>
        <v/>
      </c>
      <c r="M314" s="75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5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1" t="str">
        <f t="shared" si="20"/>
        <v/>
      </c>
      <c r="K315" s="8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3" t="str">
        <f t="shared" si="21"/>
        <v/>
      </c>
      <c r="M315" s="75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5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1" t="str">
        <f t="shared" si="20"/>
        <v/>
      </c>
      <c r="K316" s="8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3" t="str">
        <f t="shared" si="21"/>
        <v/>
      </c>
      <c r="M316" s="75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5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1" t="str">
        <f t="shared" si="20"/>
        <v/>
      </c>
      <c r="K317" s="8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3" t="str">
        <f t="shared" si="21"/>
        <v/>
      </c>
      <c r="M317" s="75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5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1" t="str">
        <f t="shared" si="20"/>
        <v/>
      </c>
      <c r="K318" s="8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3" t="str">
        <f t="shared" si="21"/>
        <v/>
      </c>
      <c r="M318" s="75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5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1" t="str">
        <f t="shared" si="20"/>
        <v/>
      </c>
      <c r="K319" s="8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3" t="str">
        <f t="shared" si="21"/>
        <v/>
      </c>
      <c r="M319" s="75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5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1" t="str">
        <f t="shared" si="20"/>
        <v/>
      </c>
      <c r="K320" s="8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3" t="str">
        <f t="shared" si="21"/>
        <v/>
      </c>
      <c r="M320" s="75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5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1" t="str">
        <f t="shared" si="20"/>
        <v/>
      </c>
      <c r="K321" s="8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3" t="str">
        <f t="shared" si="21"/>
        <v/>
      </c>
      <c r="M321" s="75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5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1" t="str">
        <f t="shared" si="20"/>
        <v/>
      </c>
      <c r="K322" s="8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3" t="str">
        <f t="shared" si="21"/>
        <v/>
      </c>
      <c r="M322" s="75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5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1" t="str">
        <f t="shared" si="20"/>
        <v/>
      </c>
      <c r="K323" s="8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3" t="str">
        <f t="shared" si="21"/>
        <v/>
      </c>
      <c r="M323" s="75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5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1" t="str">
        <f t="shared" si="20"/>
        <v/>
      </c>
      <c r="K324" s="8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3" t="str">
        <f t="shared" si="21"/>
        <v/>
      </c>
      <c r="M324" s="75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5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1" t="str">
        <f t="shared" si="20"/>
        <v/>
      </c>
      <c r="K325" s="8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3" t="str">
        <f t="shared" si="21"/>
        <v/>
      </c>
      <c r="M325" s="75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5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1" t="str">
        <f t="shared" si="20"/>
        <v/>
      </c>
      <c r="K326" s="8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3" t="str">
        <f t="shared" si="21"/>
        <v/>
      </c>
      <c r="M326" s="75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5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1" t="str">
        <f t="shared" si="20"/>
        <v/>
      </c>
      <c r="K327" s="8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3" t="str">
        <f t="shared" si="21"/>
        <v/>
      </c>
      <c r="M327" s="75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5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1" t="str">
        <f t="shared" si="20"/>
        <v/>
      </c>
      <c r="K328" s="8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3" t="str">
        <f t="shared" si="21"/>
        <v/>
      </c>
      <c r="M328" s="75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5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1" t="str">
        <f t="shared" si="20"/>
        <v/>
      </c>
      <c r="K329" s="8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3" t="str">
        <f t="shared" si="21"/>
        <v/>
      </c>
      <c r="M329" s="75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5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1" t="str">
        <f t="shared" si="20"/>
        <v/>
      </c>
      <c r="K330" s="8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3" t="str">
        <f t="shared" si="21"/>
        <v/>
      </c>
      <c r="M330" s="75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5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1" t="str">
        <f t="shared" si="20"/>
        <v/>
      </c>
      <c r="K331" s="8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3" t="str">
        <f t="shared" si="21"/>
        <v/>
      </c>
      <c r="M331" s="75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5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1" t="str">
        <f t="shared" si="20"/>
        <v/>
      </c>
      <c r="K332" s="8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3" t="str">
        <f t="shared" si="21"/>
        <v/>
      </c>
      <c r="M332" s="75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5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1" t="str">
        <f t="shared" si="20"/>
        <v/>
      </c>
      <c r="K333" s="8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3" t="str">
        <f t="shared" si="21"/>
        <v/>
      </c>
      <c r="M333" s="75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5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1" t="str">
        <f t="shared" si="20"/>
        <v/>
      </c>
      <c r="K334" s="8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3" t="str">
        <f t="shared" si="21"/>
        <v/>
      </c>
      <c r="M334" s="75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5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1" t="str">
        <f t="shared" si="20"/>
        <v/>
      </c>
      <c r="K335" s="8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3" t="str">
        <f t="shared" si="21"/>
        <v/>
      </c>
      <c r="M335" s="75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5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1" t="str">
        <f t="shared" si="20"/>
        <v/>
      </c>
      <c r="K336" s="8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3" t="str">
        <f t="shared" si="21"/>
        <v/>
      </c>
      <c r="M336" s="75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5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1" t="str">
        <f t="shared" si="20"/>
        <v/>
      </c>
      <c r="K337" s="8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3" t="str">
        <f t="shared" si="21"/>
        <v/>
      </c>
      <c r="M337" s="75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5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1" t="str">
        <f t="shared" si="20"/>
        <v/>
      </c>
      <c r="K338" s="8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3" t="str">
        <f t="shared" si="21"/>
        <v/>
      </c>
      <c r="M338" s="75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5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1" t="str">
        <f t="shared" si="20"/>
        <v/>
      </c>
      <c r="K339" s="8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3" t="str">
        <f t="shared" si="21"/>
        <v/>
      </c>
      <c r="M339" s="75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5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1" t="str">
        <f t="shared" si="20"/>
        <v/>
      </c>
      <c r="K340" s="8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3" t="str">
        <f t="shared" si="21"/>
        <v/>
      </c>
      <c r="M340" s="75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5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1" t="str">
        <f t="shared" si="20"/>
        <v/>
      </c>
      <c r="K341" s="8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3" t="str">
        <f t="shared" si="21"/>
        <v/>
      </c>
      <c r="M341" s="75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5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1" t="str">
        <f t="shared" si="20"/>
        <v/>
      </c>
      <c r="K342" s="8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3" t="str">
        <f t="shared" si="21"/>
        <v/>
      </c>
      <c r="M342" s="75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5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1" t="str">
        <f t="shared" si="20"/>
        <v/>
      </c>
      <c r="K343" s="8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3" t="str">
        <f t="shared" si="21"/>
        <v/>
      </c>
      <c r="M343" s="75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5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1" t="str">
        <f t="shared" si="20"/>
        <v/>
      </c>
      <c r="K344" s="8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3" t="str">
        <f t="shared" si="21"/>
        <v/>
      </c>
      <c r="M344" s="75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5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1" t="str">
        <f t="shared" si="20"/>
        <v/>
      </c>
      <c r="K345" s="8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3" t="str">
        <f t="shared" si="21"/>
        <v/>
      </c>
      <c r="M345" s="75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5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1" t="str">
        <f t="shared" si="20"/>
        <v/>
      </c>
      <c r="K346" s="8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3" t="str">
        <f t="shared" si="21"/>
        <v/>
      </c>
      <c r="M346" s="75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5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1" t="str">
        <f t="shared" si="20"/>
        <v/>
      </c>
      <c r="K347" s="8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3" t="str">
        <f t="shared" si="21"/>
        <v/>
      </c>
      <c r="M347" s="75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5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1" t="str">
        <f t="shared" si="20"/>
        <v/>
      </c>
      <c r="K348" s="8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3" t="str">
        <f t="shared" si="21"/>
        <v/>
      </c>
      <c r="M348" s="75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5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1" t="str">
        <f t="shared" si="20"/>
        <v/>
      </c>
      <c r="K349" s="8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3" t="str">
        <f t="shared" si="21"/>
        <v/>
      </c>
      <c r="M349" s="75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5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1" t="str">
        <f t="shared" si="20"/>
        <v/>
      </c>
      <c r="K350" s="8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3" t="str">
        <f t="shared" si="21"/>
        <v/>
      </c>
      <c r="M350" s="75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5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1" t="str">
        <f t="shared" si="20"/>
        <v/>
      </c>
      <c r="K351" s="8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3" t="str">
        <f t="shared" si="21"/>
        <v/>
      </c>
      <c r="M351" s="75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5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1" t="str">
        <f t="shared" si="20"/>
        <v/>
      </c>
      <c r="K352" s="8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3" t="str">
        <f t="shared" si="21"/>
        <v/>
      </c>
      <c r="M352" s="75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5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1" t="str">
        <f t="shared" si="20"/>
        <v/>
      </c>
      <c r="K353" s="8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3" t="str">
        <f t="shared" si="21"/>
        <v/>
      </c>
      <c r="M353" s="75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5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1" t="str">
        <f t="shared" si="20"/>
        <v/>
      </c>
      <c r="K354" s="8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3" t="str">
        <f t="shared" si="21"/>
        <v/>
      </c>
      <c r="M354" s="75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5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1" t="str">
        <f t="shared" si="20"/>
        <v/>
      </c>
      <c r="K355" s="8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3" t="str">
        <f t="shared" si="21"/>
        <v/>
      </c>
      <c r="M355" s="75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5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1" t="str">
        <f t="shared" si="20"/>
        <v/>
      </c>
      <c r="K356" s="8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3" t="str">
        <f t="shared" si="21"/>
        <v/>
      </c>
      <c r="M356" s="75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5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1" t="str">
        <f t="shared" si="20"/>
        <v/>
      </c>
      <c r="K357" s="8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3" t="str">
        <f t="shared" si="21"/>
        <v/>
      </c>
      <c r="M357" s="75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5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1" t="str">
        <f t="shared" si="20"/>
        <v/>
      </c>
      <c r="K358" s="8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3" t="str">
        <f t="shared" si="21"/>
        <v/>
      </c>
      <c r="M358" s="75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5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1" t="str">
        <f t="shared" si="20"/>
        <v/>
      </c>
      <c r="K359" s="8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3" t="str">
        <f t="shared" si="21"/>
        <v/>
      </c>
      <c r="M359" s="75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5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1" t="str">
        <f t="shared" si="20"/>
        <v/>
      </c>
      <c r="K360" s="8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3" t="str">
        <f t="shared" si="21"/>
        <v/>
      </c>
      <c r="M360" s="75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5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1" t="str">
        <f t="shared" si="20"/>
        <v/>
      </c>
      <c r="K361" s="8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3" t="str">
        <f t="shared" si="21"/>
        <v/>
      </c>
      <c r="M361" s="75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5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1" t="str">
        <f t="shared" si="20"/>
        <v/>
      </c>
      <c r="K362" s="8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3" t="str">
        <f t="shared" si="21"/>
        <v/>
      </c>
      <c r="M362" s="75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5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1" t="str">
        <f t="shared" si="20"/>
        <v/>
      </c>
      <c r="K363" s="8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3" t="str">
        <f t="shared" si="21"/>
        <v/>
      </c>
      <c r="M363" s="75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5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1" t="str">
        <f t="shared" si="20"/>
        <v/>
      </c>
      <c r="K364" s="8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3" t="str">
        <f t="shared" si="21"/>
        <v/>
      </c>
      <c r="M364" s="75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5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1" t="str">
        <f t="shared" si="20"/>
        <v/>
      </c>
      <c r="K365" s="8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3" t="str">
        <f t="shared" si="21"/>
        <v/>
      </c>
      <c r="M365" s="75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5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1" t="str">
        <f t="shared" si="20"/>
        <v/>
      </c>
      <c r="K366" s="8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3" t="str">
        <f t="shared" si="21"/>
        <v/>
      </c>
      <c r="M366" s="75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5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1" t="str">
        <f t="shared" si="20"/>
        <v/>
      </c>
      <c r="K367" s="8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3" t="str">
        <f t="shared" si="21"/>
        <v/>
      </c>
      <c r="M367" s="75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5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1" t="str">
        <f t="shared" si="20"/>
        <v/>
      </c>
      <c r="K368" s="8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3" t="str">
        <f t="shared" si="21"/>
        <v/>
      </c>
      <c r="M368" s="75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5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1" t="str">
        <f t="shared" si="20"/>
        <v/>
      </c>
      <c r="K369" s="8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3" t="str">
        <f t="shared" si="21"/>
        <v/>
      </c>
      <c r="M369" s="75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5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1" t="str">
        <f t="shared" si="20"/>
        <v/>
      </c>
      <c r="K370" s="8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3" t="str">
        <f t="shared" si="21"/>
        <v/>
      </c>
      <c r="M370" s="75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5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1" t="str">
        <f t="shared" ref="J371:J434" si="29">IF(J612="","",J612)</f>
        <v/>
      </c>
      <c r="K371" s="8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3" t="str">
        <f t="shared" ref="L371:L434" si="30">IF(V612="","",V612)</f>
        <v/>
      </c>
      <c r="M371" s="75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5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1" t="str">
        <f t="shared" si="29"/>
        <v/>
      </c>
      <c r="K372" s="8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3" t="str">
        <f t="shared" si="30"/>
        <v/>
      </c>
      <c r="M372" s="75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5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1" t="str">
        <f t="shared" si="29"/>
        <v/>
      </c>
      <c r="K373" s="8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3" t="str">
        <f t="shared" si="30"/>
        <v/>
      </c>
      <c r="M373" s="75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5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1" t="str">
        <f t="shared" si="29"/>
        <v/>
      </c>
      <c r="K374" s="8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3" t="str">
        <f t="shared" si="30"/>
        <v/>
      </c>
      <c r="M374" s="75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5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1" t="str">
        <f t="shared" si="29"/>
        <v/>
      </c>
      <c r="K375" s="8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3" t="str">
        <f t="shared" si="30"/>
        <v/>
      </c>
      <c r="M375" s="75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5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1" t="str">
        <f t="shared" si="29"/>
        <v/>
      </c>
      <c r="K376" s="8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3" t="str">
        <f t="shared" si="30"/>
        <v/>
      </c>
      <c r="M376" s="75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5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1" t="str">
        <f t="shared" si="29"/>
        <v/>
      </c>
      <c r="K377" s="8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3" t="str">
        <f t="shared" si="30"/>
        <v/>
      </c>
      <c r="M377" s="75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5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1" t="str">
        <f t="shared" si="29"/>
        <v/>
      </c>
      <c r="K378" s="8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3" t="str">
        <f t="shared" si="30"/>
        <v/>
      </c>
      <c r="M378" s="75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5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1" t="str">
        <f t="shared" si="29"/>
        <v/>
      </c>
      <c r="K379" s="8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3" t="str">
        <f t="shared" si="30"/>
        <v/>
      </c>
      <c r="M379" s="75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5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1" t="str">
        <f t="shared" si="29"/>
        <v/>
      </c>
      <c r="K380" s="8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3" t="str">
        <f t="shared" si="30"/>
        <v/>
      </c>
      <c r="M380" s="75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5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1" t="str">
        <f t="shared" si="29"/>
        <v/>
      </c>
      <c r="K381" s="8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3" t="str">
        <f t="shared" si="30"/>
        <v/>
      </c>
      <c r="M381" s="75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5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1" t="str">
        <f t="shared" si="29"/>
        <v/>
      </c>
      <c r="K382" s="8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3" t="str">
        <f t="shared" si="30"/>
        <v/>
      </c>
      <c r="M382" s="75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5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1" t="str">
        <f t="shared" si="29"/>
        <v/>
      </c>
      <c r="K383" s="8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3" t="str">
        <f t="shared" si="30"/>
        <v/>
      </c>
      <c r="M383" s="75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5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1" t="str">
        <f t="shared" si="29"/>
        <v/>
      </c>
      <c r="K384" s="8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3" t="str">
        <f t="shared" si="30"/>
        <v/>
      </c>
      <c r="M384" s="75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5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1" t="str">
        <f t="shared" si="29"/>
        <v/>
      </c>
      <c r="K385" s="8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3" t="str">
        <f t="shared" si="30"/>
        <v/>
      </c>
      <c r="M385" s="75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5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1" t="str">
        <f t="shared" si="29"/>
        <v/>
      </c>
      <c r="K386" s="8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3" t="str">
        <f t="shared" si="30"/>
        <v/>
      </c>
      <c r="M386" s="75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5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1" t="str">
        <f t="shared" si="29"/>
        <v/>
      </c>
      <c r="K387" s="8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3" t="str">
        <f t="shared" si="30"/>
        <v/>
      </c>
      <c r="M387" s="75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5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1" t="str">
        <f t="shared" si="29"/>
        <v/>
      </c>
      <c r="K388" s="8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3" t="str">
        <f t="shared" si="30"/>
        <v/>
      </c>
      <c r="M388" s="75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5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1" t="str">
        <f t="shared" si="29"/>
        <v/>
      </c>
      <c r="K389" s="8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3" t="str">
        <f t="shared" si="30"/>
        <v/>
      </c>
      <c r="M389" s="75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5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1" t="str">
        <f t="shared" si="29"/>
        <v/>
      </c>
      <c r="K390" s="8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3" t="str">
        <f t="shared" si="30"/>
        <v/>
      </c>
      <c r="M390" s="75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5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1" t="str">
        <f t="shared" si="29"/>
        <v/>
      </c>
      <c r="K391" s="8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3" t="str">
        <f t="shared" si="30"/>
        <v/>
      </c>
      <c r="M391" s="75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5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1" t="str">
        <f t="shared" si="29"/>
        <v/>
      </c>
      <c r="K392" s="8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3" t="str">
        <f t="shared" si="30"/>
        <v/>
      </c>
      <c r="M392" s="75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5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1" t="str">
        <f t="shared" si="29"/>
        <v/>
      </c>
      <c r="K393" s="8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3" t="str">
        <f t="shared" si="30"/>
        <v/>
      </c>
      <c r="M393" s="75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5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1" t="str">
        <f t="shared" si="29"/>
        <v/>
      </c>
      <c r="K394" s="8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3" t="str">
        <f t="shared" si="30"/>
        <v/>
      </c>
      <c r="M394" s="75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5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1" t="str">
        <f t="shared" si="29"/>
        <v/>
      </c>
      <c r="K395" s="8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3" t="str">
        <f t="shared" si="30"/>
        <v/>
      </c>
      <c r="M395" s="75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5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1" t="str">
        <f t="shared" si="29"/>
        <v/>
      </c>
      <c r="K396" s="8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3" t="str">
        <f t="shared" si="30"/>
        <v/>
      </c>
      <c r="M396" s="75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5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1" t="str">
        <f t="shared" si="29"/>
        <v/>
      </c>
      <c r="K397" s="8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3" t="str">
        <f t="shared" si="30"/>
        <v/>
      </c>
      <c r="M397" s="75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5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1" t="str">
        <f t="shared" si="29"/>
        <v/>
      </c>
      <c r="K398" s="8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3" t="str">
        <f t="shared" si="30"/>
        <v/>
      </c>
      <c r="M398" s="75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5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1" t="str">
        <f t="shared" si="29"/>
        <v/>
      </c>
      <c r="K399" s="8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3" t="str">
        <f t="shared" si="30"/>
        <v/>
      </c>
      <c r="M399" s="75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5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1" t="str">
        <f t="shared" si="29"/>
        <v/>
      </c>
      <c r="K400" s="8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3" t="str">
        <f t="shared" si="30"/>
        <v/>
      </c>
      <c r="M400" s="75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5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1" t="str">
        <f t="shared" si="29"/>
        <v/>
      </c>
      <c r="K401" s="8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3" t="str">
        <f t="shared" si="30"/>
        <v/>
      </c>
      <c r="M401" s="75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5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1" t="str">
        <f t="shared" si="29"/>
        <v/>
      </c>
      <c r="K402" s="8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3" t="str">
        <f t="shared" si="30"/>
        <v/>
      </c>
      <c r="M402" s="75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5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1" t="str">
        <f t="shared" si="29"/>
        <v/>
      </c>
      <c r="K403" s="8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3" t="str">
        <f t="shared" si="30"/>
        <v/>
      </c>
      <c r="M403" s="75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5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1" t="str">
        <f t="shared" si="29"/>
        <v/>
      </c>
      <c r="K404" s="8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3" t="str">
        <f t="shared" si="30"/>
        <v/>
      </c>
      <c r="M404" s="75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5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1" t="str">
        <f t="shared" si="29"/>
        <v/>
      </c>
      <c r="K405" s="8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3" t="str">
        <f t="shared" si="30"/>
        <v/>
      </c>
      <c r="M405" s="75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5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1" t="str">
        <f t="shared" si="29"/>
        <v/>
      </c>
      <c r="K406" s="8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3" t="str">
        <f t="shared" si="30"/>
        <v/>
      </c>
      <c r="M406" s="75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5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1" t="str">
        <f t="shared" si="29"/>
        <v/>
      </c>
      <c r="K407" s="8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3" t="str">
        <f t="shared" si="30"/>
        <v/>
      </c>
      <c r="M407" s="75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5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1" t="str">
        <f t="shared" si="29"/>
        <v/>
      </c>
      <c r="K408" s="8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3" t="str">
        <f t="shared" si="30"/>
        <v/>
      </c>
      <c r="M408" s="75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5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1" t="str">
        <f t="shared" si="29"/>
        <v/>
      </c>
      <c r="K409" s="8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3" t="str">
        <f t="shared" si="30"/>
        <v/>
      </c>
      <c r="M409" s="75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5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1" t="str">
        <f t="shared" si="29"/>
        <v/>
      </c>
      <c r="K410" s="8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3" t="str">
        <f t="shared" si="30"/>
        <v/>
      </c>
      <c r="M410" s="75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5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1" t="str">
        <f t="shared" si="29"/>
        <v/>
      </c>
      <c r="K411" s="8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3" t="str">
        <f t="shared" si="30"/>
        <v/>
      </c>
      <c r="M411" s="75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5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1" t="str">
        <f t="shared" si="29"/>
        <v/>
      </c>
      <c r="K412" s="8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3" t="str">
        <f t="shared" si="30"/>
        <v/>
      </c>
      <c r="M412" s="75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5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1" t="str">
        <f t="shared" si="29"/>
        <v/>
      </c>
      <c r="K413" s="8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3" t="str">
        <f t="shared" si="30"/>
        <v/>
      </c>
      <c r="M413" s="75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5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1" t="str">
        <f t="shared" si="29"/>
        <v/>
      </c>
      <c r="K414" s="8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3" t="str">
        <f t="shared" si="30"/>
        <v/>
      </c>
      <c r="M414" s="75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5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1" t="str">
        <f t="shared" si="29"/>
        <v/>
      </c>
      <c r="K415" s="8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3" t="str">
        <f t="shared" si="30"/>
        <v/>
      </c>
      <c r="M415" s="75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5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1" t="str">
        <f t="shared" si="29"/>
        <v/>
      </c>
      <c r="K416" s="8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3" t="str">
        <f t="shared" si="30"/>
        <v/>
      </c>
      <c r="M416" s="75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5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1" t="str">
        <f t="shared" si="29"/>
        <v/>
      </c>
      <c r="K417" s="8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3" t="str">
        <f t="shared" si="30"/>
        <v/>
      </c>
      <c r="M417" s="75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5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1" t="str">
        <f t="shared" si="29"/>
        <v/>
      </c>
      <c r="K418" s="8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3" t="str">
        <f t="shared" si="30"/>
        <v/>
      </c>
      <c r="M418" s="75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5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1" t="str">
        <f t="shared" si="29"/>
        <v/>
      </c>
      <c r="K419" s="8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3" t="str">
        <f t="shared" si="30"/>
        <v/>
      </c>
      <c r="M419" s="75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5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1" t="str">
        <f t="shared" si="29"/>
        <v/>
      </c>
      <c r="K420" s="8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3" t="str">
        <f t="shared" si="30"/>
        <v/>
      </c>
      <c r="M420" s="75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5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1" t="str">
        <f t="shared" si="29"/>
        <v/>
      </c>
      <c r="K421" s="8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3" t="str">
        <f t="shared" si="30"/>
        <v/>
      </c>
      <c r="M421" s="75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5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1" t="str">
        <f t="shared" si="29"/>
        <v/>
      </c>
      <c r="K422" s="8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3" t="str">
        <f t="shared" si="30"/>
        <v/>
      </c>
      <c r="M422" s="75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5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1" t="str">
        <f t="shared" si="29"/>
        <v/>
      </c>
      <c r="K423" s="8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3" t="str">
        <f t="shared" si="30"/>
        <v/>
      </c>
      <c r="M423" s="75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5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1" t="str">
        <f t="shared" si="29"/>
        <v/>
      </c>
      <c r="K424" s="8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3" t="str">
        <f t="shared" si="30"/>
        <v/>
      </c>
      <c r="M424" s="75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5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1" t="str">
        <f t="shared" si="29"/>
        <v/>
      </c>
      <c r="K425" s="8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3" t="str">
        <f t="shared" si="30"/>
        <v/>
      </c>
      <c r="M425" s="75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5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1" t="str">
        <f t="shared" si="29"/>
        <v/>
      </c>
      <c r="K426" s="8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3" t="str">
        <f t="shared" si="30"/>
        <v/>
      </c>
      <c r="M426" s="75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5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1" t="str">
        <f t="shared" si="29"/>
        <v/>
      </c>
      <c r="K427" s="8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3" t="str">
        <f t="shared" si="30"/>
        <v/>
      </c>
      <c r="M427" s="75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5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1" t="str">
        <f t="shared" si="29"/>
        <v/>
      </c>
      <c r="K428" s="8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3" t="str">
        <f t="shared" si="30"/>
        <v/>
      </c>
      <c r="M428" s="75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5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1" t="str">
        <f t="shared" si="29"/>
        <v/>
      </c>
      <c r="K429" s="8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3" t="str">
        <f t="shared" si="30"/>
        <v/>
      </c>
      <c r="M429" s="75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5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1" t="str">
        <f t="shared" si="29"/>
        <v/>
      </c>
      <c r="K430" s="8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3" t="str">
        <f t="shared" si="30"/>
        <v/>
      </c>
      <c r="M430" s="75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5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1" t="str">
        <f t="shared" si="29"/>
        <v/>
      </c>
      <c r="K431" s="8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3" t="str">
        <f t="shared" si="30"/>
        <v/>
      </c>
      <c r="M431" s="75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5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1" t="str">
        <f t="shared" si="29"/>
        <v/>
      </c>
      <c r="K432" s="8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3" t="str">
        <f t="shared" si="30"/>
        <v/>
      </c>
      <c r="M432" s="75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5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1" t="str">
        <f t="shared" si="29"/>
        <v/>
      </c>
      <c r="K433" s="8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3" t="str">
        <f t="shared" si="30"/>
        <v/>
      </c>
      <c r="M433" s="75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5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1" t="str">
        <f t="shared" si="29"/>
        <v/>
      </c>
      <c r="K434" s="8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3" t="str">
        <f t="shared" si="30"/>
        <v/>
      </c>
      <c r="M434" s="75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5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1" t="str">
        <f t="shared" ref="J435:J445" si="38">IF(J676="","",J676)</f>
        <v/>
      </c>
      <c r="K435" s="8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3" t="str">
        <f t="shared" ref="L435:L445" si="39">IF(V676="","",V676)</f>
        <v/>
      </c>
      <c r="M435" s="75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5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1" t="str">
        <f t="shared" si="38"/>
        <v/>
      </c>
      <c r="K436" s="8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3" t="str">
        <f t="shared" si="39"/>
        <v/>
      </c>
      <c r="M436" s="75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5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1" t="str">
        <f t="shared" si="38"/>
        <v/>
      </c>
      <c r="K437" s="8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3" t="str">
        <f t="shared" si="39"/>
        <v/>
      </c>
      <c r="M437" s="75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5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1" t="str">
        <f t="shared" si="38"/>
        <v/>
      </c>
      <c r="K438" s="8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3" t="str">
        <f t="shared" si="39"/>
        <v/>
      </c>
      <c r="M438" s="75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5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1" t="str">
        <f t="shared" si="38"/>
        <v/>
      </c>
      <c r="K439" s="8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3" t="str">
        <f t="shared" si="39"/>
        <v/>
      </c>
      <c r="M439" s="75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5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1" t="str">
        <f t="shared" si="38"/>
        <v/>
      </c>
      <c r="K440" s="8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3" t="str">
        <f t="shared" si="39"/>
        <v/>
      </c>
      <c r="M440" s="75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5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1" t="str">
        <f t="shared" si="38"/>
        <v/>
      </c>
      <c r="K441" s="8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3" t="str">
        <f t="shared" si="39"/>
        <v/>
      </c>
      <c r="M441" s="75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5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1" t="str">
        <f t="shared" si="38"/>
        <v/>
      </c>
      <c r="K442" s="8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3" t="str">
        <f t="shared" si="39"/>
        <v/>
      </c>
      <c r="M442" s="75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5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1" t="str">
        <f t="shared" si="38"/>
        <v/>
      </c>
      <c r="K443" s="8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3" t="str">
        <f t="shared" si="39"/>
        <v/>
      </c>
      <c r="M443" s="75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5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1" t="str">
        <f t="shared" si="38"/>
        <v/>
      </c>
      <c r="K444" s="8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3" t="str">
        <f t="shared" si="39"/>
        <v/>
      </c>
      <c r="M444" s="75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5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6" t="str" cm="1">
        <f t="array" ref="G445">IF(G686="","",
G686*LOOKUP($F445,_xlfn._xlws.FILTER($F$454:$F$463,G$454:G$463&lt;&gt;""),_xlfn._xlws.FILTER(G$454:G$463,G$454:G$463&lt;&gt;"")))</f>
        <v/>
      </c>
      <c r="H445" s="86" t="str" cm="1">
        <f t="array" ref="H445">IF(H686="","",
H686*LOOKUP($F445,_xlfn._xlws.FILTER($F$454:$F$463,H$454:H$463&lt;&gt;""),_xlfn._xlws.FILTER(H$454:H$463,H$454:H$463&lt;&gt;"")))</f>
        <v/>
      </c>
      <c r="I445" s="86" t="str" cm="1">
        <f t="array" ref="I445">IF(I686="","",
I686*LOOKUP($F445,_xlfn._xlws.FILTER($F$454:$F$463,I$454:I$463&lt;&gt;""),_xlfn._xlws.FILTER(I$454:I$463,I$454:I$463&lt;&gt;"")))</f>
        <v/>
      </c>
      <c r="J445" s="87" t="str">
        <f t="shared" si="38"/>
        <v/>
      </c>
      <c r="K445" s="88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89" t="str">
        <f t="shared" si="39"/>
        <v/>
      </c>
      <c r="M445" s="90" t="str">
        <f t="shared" si="32"/>
        <v/>
      </c>
      <c r="N445" s="12"/>
      <c r="O445" s="35">
        <v>51471</v>
      </c>
      <c r="P445" s="91" t="str">
        <f t="shared" si="33"/>
        <v/>
      </c>
      <c r="Q445" s="91" t="str">
        <f t="shared" si="34"/>
        <v/>
      </c>
      <c r="R445" s="91" t="str">
        <f t="shared" si="35"/>
        <v/>
      </c>
      <c r="S445" s="91" t="str">
        <f t="shared" si="36"/>
        <v/>
      </c>
      <c r="T445" s="91" t="str">
        <f t="shared" si="37"/>
        <v/>
      </c>
      <c r="U445" s="90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2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2" customFormat="1" ht="14">
      <c r="E450" s="12"/>
      <c r="F450" s="39" t="s">
        <v>82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2" customFormat="1" ht="14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2" customFormat="1">
      <c r="E452" s="12"/>
      <c r="F452" s="19" t="s">
        <v>83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2" customFormat="1">
      <c r="E453" s="12"/>
      <c r="F453" s="45" t="s">
        <v>84</v>
      </c>
      <c r="G453" s="93" t="s">
        <v>71</v>
      </c>
      <c r="H453" s="93" t="s">
        <v>10</v>
      </c>
      <c r="I453" s="93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2" customFormat="1">
      <c r="E454" s="12"/>
      <c r="F454" s="94">
        <v>45292</v>
      </c>
      <c r="G454" s="95">
        <v>1.0101</v>
      </c>
      <c r="H454" s="95">
        <v>1.3126252505010021</v>
      </c>
      <c r="I454" s="9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2" customFormat="1">
      <c r="E455" s="12"/>
      <c r="F455" s="96">
        <v>45536</v>
      </c>
      <c r="G455" s="97">
        <v>1.2977498765432098</v>
      </c>
      <c r="H455" s="97"/>
      <c r="I455" s="97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2" customFormat="1">
      <c r="E456" s="12"/>
      <c r="F456" s="96">
        <v>45689</v>
      </c>
      <c r="G456" s="97"/>
      <c r="H456" s="97"/>
      <c r="I456" s="97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2" customFormat="1">
      <c r="E457" s="12"/>
      <c r="F457" s="96"/>
      <c r="G457" s="97"/>
      <c r="H457" s="97"/>
      <c r="I457" s="97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2" customFormat="1">
      <c r="E458" s="12"/>
      <c r="F458" s="96"/>
      <c r="G458" s="97"/>
      <c r="H458" s="97"/>
      <c r="I458" s="97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2" customFormat="1">
      <c r="E459" s="12"/>
      <c r="F459" s="96"/>
      <c r="G459" s="97"/>
      <c r="H459" s="97"/>
      <c r="I459" s="97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2" customFormat="1">
      <c r="E460" s="12"/>
      <c r="F460" s="96"/>
      <c r="G460" s="97"/>
      <c r="H460" s="97"/>
      <c r="I460" s="97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2" customFormat="1">
      <c r="E461" s="12"/>
      <c r="F461" s="96"/>
      <c r="G461" s="97"/>
      <c r="H461" s="97"/>
      <c r="I461" s="97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2" customFormat="1">
      <c r="E462" s="12"/>
      <c r="F462" s="96"/>
      <c r="G462" s="97"/>
      <c r="H462" s="97"/>
      <c r="I462" s="97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2" customFormat="1">
      <c r="E463" s="12"/>
      <c r="F463" s="98"/>
      <c r="G463" s="99"/>
      <c r="H463" s="99"/>
      <c r="I463" s="99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2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2" customFormat="1">
      <c r="E465" s="12"/>
      <c r="F465" s="19" t="s">
        <v>85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2" customFormat="1">
      <c r="E466" s="12"/>
      <c r="F466" s="45" t="s">
        <v>86</v>
      </c>
      <c r="G466" s="72" t="s">
        <v>39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2" customFormat="1">
      <c r="E467" s="12"/>
      <c r="F467" s="100" t="s">
        <v>84</v>
      </c>
      <c r="G467" s="101" t="s">
        <v>67</v>
      </c>
      <c r="H467" s="93" t="s">
        <v>93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2" customFormat="1">
      <c r="E468" s="12"/>
      <c r="F468" s="102">
        <v>43831</v>
      </c>
      <c r="G468" s="95">
        <v>158.30000000000001</v>
      </c>
      <c r="H468" s="95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2" customFormat="1">
      <c r="E469" s="12"/>
      <c r="F469" s="3"/>
      <c r="G469" s="97"/>
      <c r="H469" s="97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2" customFormat="1">
      <c r="E470" s="12"/>
      <c r="F470" s="3"/>
      <c r="G470" s="97"/>
      <c r="H470" s="97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2" customFormat="1">
      <c r="E471" s="12"/>
      <c r="F471" s="3"/>
      <c r="G471" s="97"/>
      <c r="H471" s="97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2" customFormat="1">
      <c r="E472" s="12"/>
      <c r="F472" s="3"/>
      <c r="G472" s="97"/>
      <c r="H472" s="97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2" customFormat="1">
      <c r="E473" s="12"/>
      <c r="F473" s="3"/>
      <c r="G473" s="97"/>
      <c r="H473" s="97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2" customFormat="1">
      <c r="E474" s="12"/>
      <c r="F474" s="3"/>
      <c r="G474" s="97"/>
      <c r="H474" s="97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2" customFormat="1">
      <c r="E475" s="12"/>
      <c r="F475" s="3"/>
      <c r="G475" s="97"/>
      <c r="H475" s="97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2" customFormat="1">
      <c r="E476" s="12"/>
      <c r="F476" s="3"/>
      <c r="G476" s="97"/>
      <c r="H476" s="97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2" customFormat="1">
      <c r="E477" s="12"/>
      <c r="F477" s="46"/>
      <c r="G477" s="99"/>
      <c r="H477" s="99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2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2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9"/>
      <c r="O479" s="12"/>
      <c r="P479" s="19" t="s">
        <v>87</v>
      </c>
      <c r="Q479" s="12"/>
      <c r="R479" s="12"/>
      <c r="S479" s="12"/>
      <c r="T479" s="12"/>
      <c r="U479" s="12"/>
      <c r="V479" s="12"/>
      <c r="W479" s="12"/>
    </row>
    <row r="480" spans="5:23" s="92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9"/>
      <c r="O480" s="12"/>
      <c r="P480" s="103" t="s">
        <v>88</v>
      </c>
      <c r="Q480" s="104">
        <v>0.6</v>
      </c>
      <c r="R480" s="104">
        <v>0.08</v>
      </c>
      <c r="S480" s="104">
        <v>0.09</v>
      </c>
      <c r="T480" s="104">
        <v>0.06</v>
      </c>
      <c r="U480" s="104">
        <v>0.17</v>
      </c>
      <c r="V480" s="105"/>
      <c r="W480" s="12"/>
    </row>
    <row r="481" spans="5:23" s="92" customFormat="1">
      <c r="E481" s="12"/>
      <c r="F481" s="106" t="s">
        <v>89</v>
      </c>
      <c r="G481" s="7"/>
      <c r="H481" s="7"/>
      <c r="I481" s="7"/>
      <c r="J481" s="7"/>
      <c r="K481" s="12"/>
      <c r="L481" s="106" t="s">
        <v>90</v>
      </c>
      <c r="M481" s="12"/>
      <c r="N481" s="19"/>
      <c r="O481" s="12"/>
      <c r="P481" s="67" t="s">
        <v>91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2" customFormat="1">
      <c r="E482" s="12"/>
      <c r="F482" s="107" t="s">
        <v>3</v>
      </c>
      <c r="G482" s="108" t="s">
        <v>71</v>
      </c>
      <c r="H482" s="109" t="s">
        <v>10</v>
      </c>
      <c r="I482" s="109" t="s">
        <v>11</v>
      </c>
      <c r="J482" s="109" t="s">
        <v>12</v>
      </c>
      <c r="K482" s="40"/>
      <c r="L482" s="107" t="s">
        <v>3</v>
      </c>
      <c r="M482" s="109" t="s">
        <v>94</v>
      </c>
      <c r="N482" s="19"/>
      <c r="O482" s="40"/>
      <c r="P482" s="110" t="s">
        <v>3</v>
      </c>
      <c r="Q482" s="93" t="s">
        <v>71</v>
      </c>
      <c r="R482" s="111" t="s">
        <v>10</v>
      </c>
      <c r="S482" s="111" t="s">
        <v>11</v>
      </c>
      <c r="T482" s="111" t="s">
        <v>12</v>
      </c>
      <c r="U482" s="111" t="s">
        <v>39</v>
      </c>
      <c r="V482" s="111" t="s">
        <v>4</v>
      </c>
      <c r="W482" s="12"/>
    </row>
    <row r="483" spans="5:23" s="92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112">
        <v>11.805</v>
      </c>
      <c r="N483" s="19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60.924369747899156</v>
      </c>
      <c r="V483" s="114">
        <v>139.70474557394462</v>
      </c>
      <c r="W483" s="12"/>
    </row>
    <row r="484" spans="5:23" s="92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9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47.268907563025209</v>
      </c>
      <c r="V484" s="115">
        <v>136.89487900297311</v>
      </c>
      <c r="W484" s="12"/>
    </row>
    <row r="485" spans="5:23" s="92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9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39.075630252100822</v>
      </c>
      <c r="V485" s="115">
        <v>135.57095948397628</v>
      </c>
      <c r="W485" s="12"/>
    </row>
    <row r="486" spans="5:23" s="92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9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29.901960784313715</v>
      </c>
      <c r="V486" s="115">
        <v>135.00834126758068</v>
      </c>
      <c r="W486" s="12"/>
    </row>
    <row r="487" spans="5:23" s="92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9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31.092436974789901</v>
      </c>
      <c r="V487" s="115">
        <v>135.18571483599544</v>
      </c>
      <c r="W487" s="12"/>
    </row>
    <row r="488" spans="5:23" s="92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9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42.857142857142847</v>
      </c>
      <c r="V488" s="115">
        <v>137.29210357842908</v>
      </c>
      <c r="W488" s="12"/>
    </row>
    <row r="489" spans="5:23" s="92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9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47.268907563025209</v>
      </c>
      <c r="V489" s="115">
        <v>138.8900439647856</v>
      </c>
      <c r="W489" s="12"/>
    </row>
    <row r="490" spans="5:23" s="92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9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51.540616246498594</v>
      </c>
      <c r="V490" s="115">
        <v>139.50302689380626</v>
      </c>
      <c r="W490" s="12"/>
    </row>
    <row r="491" spans="5:23" s="92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9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48.459383753501392</v>
      </c>
      <c r="V491" s="115">
        <v>138.76400220844329</v>
      </c>
      <c r="W491" s="12"/>
    </row>
    <row r="492" spans="5:23" s="92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9"/>
      <c r="O492" s="12"/>
      <c r="P492" s="24">
        <v>45566</v>
      </c>
      <c r="Q492" s="115">
        <v>49.970174499238354</v>
      </c>
      <c r="R492" s="115">
        <v>35.581118947852424</v>
      </c>
      <c r="S492" s="115">
        <v>29.045267759859279</v>
      </c>
      <c r="T492" s="115">
        <v>-36.058700209643604</v>
      </c>
      <c r="U492" s="115">
        <v>58.893557422969181</v>
      </c>
      <c r="V492" s="115">
        <v>143.29105106308469</v>
      </c>
      <c r="W492" s="12"/>
    </row>
    <row r="493" spans="5:23" s="92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9"/>
      <c r="O493" s="12"/>
      <c r="P493" s="24">
        <v>45597</v>
      </c>
      <c r="Q493" s="115">
        <v>49.970174499238354</v>
      </c>
      <c r="R493" s="115">
        <v>35.126530116510096</v>
      </c>
      <c r="S493" s="115">
        <v>28.940862203419272</v>
      </c>
      <c r="T493" s="115">
        <v>-40.880503144654085</v>
      </c>
      <c r="U493" s="115">
        <v>58.683473389355726</v>
      </c>
      <c r="V493" s="115">
        <v>142.92026499468278</v>
      </c>
      <c r="W493" s="12"/>
    </row>
    <row r="494" spans="5:23" s="92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9"/>
      <c r="O494" s="12"/>
      <c r="P494" s="24">
        <v>45627</v>
      </c>
      <c r="Q494" s="115">
        <v>49.970174499238354</v>
      </c>
      <c r="R494" s="115">
        <v>35.922060571359175</v>
      </c>
      <c r="S494" s="115">
        <v>28.314428864779188</v>
      </c>
      <c r="T494" s="115">
        <v>-39.203354297693913</v>
      </c>
      <c r="U494" s="115">
        <v>60.084033613445364</v>
      </c>
      <c r="V494" s="115">
        <v>143.26625259950595</v>
      </c>
      <c r="W494" s="12"/>
    </row>
    <row r="495" spans="5:23" s="92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9"/>
      <c r="O495" s="12"/>
      <c r="P495" s="24">
        <v>45658</v>
      </c>
      <c r="Q495" s="115">
        <v>49.014189323147576</v>
      </c>
      <c r="R495" s="115">
        <v>35.467471740016848</v>
      </c>
      <c r="S495" s="115">
        <v>28.627645534099223</v>
      </c>
      <c r="T495" s="115">
        <v>-44.025157232704402</v>
      </c>
      <c r="U495" s="115">
        <v>63.095238095238081</v>
      </c>
      <c r="V495" s="115">
        <v>142.90708047338703</v>
      </c>
      <c r="W495" s="12"/>
    </row>
    <row r="496" spans="5:23" s="92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9"/>
      <c r="O496" s="12"/>
      <c r="P496" s="24">
        <v>45689</v>
      </c>
      <c r="Q496" s="115">
        <v>49.014189323147576</v>
      </c>
      <c r="R496" s="115">
        <v>35.126530116510096</v>
      </c>
      <c r="S496" s="115">
        <v>28.940862203419282</v>
      </c>
      <c r="T496" s="115">
        <v>-40.880503144654085</v>
      </c>
      <c r="U496" s="115">
        <v>65.126050420168056</v>
      </c>
      <c r="V496" s="115">
        <v>143.44191198426643</v>
      </c>
      <c r="W496" s="12"/>
    </row>
    <row r="497" spans="5:23" s="92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9"/>
      <c r="O497" s="12"/>
      <c r="P497" s="24">
        <v>45717</v>
      </c>
      <c r="Q497" s="115">
        <v>49.014189323147576</v>
      </c>
      <c r="R497" s="115">
        <v>35.922060571359175</v>
      </c>
      <c r="S497" s="115">
        <v>28.147728604628469</v>
      </c>
      <c r="T497" s="115">
        <v>-42.767295597484271</v>
      </c>
      <c r="U497" s="115">
        <v>69.047619047619037</v>
      </c>
      <c r="V497" s="115">
        <v>143.98763151626002</v>
      </c>
      <c r="W497" s="12"/>
    </row>
    <row r="498" spans="5:23" s="92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9"/>
      <c r="O498" s="12"/>
      <c r="P498" s="24">
        <v>45748</v>
      </c>
      <c r="Q498" s="115">
        <v>50.328668940272372</v>
      </c>
      <c r="R498" s="115">
        <v>37.285827065386187</v>
      </c>
      <c r="S498" s="115">
        <v>27.921119004973971</v>
      </c>
      <c r="T498" s="115">
        <v>-43.605870020964353</v>
      </c>
      <c r="U498" s="115">
        <v>74.299719887955177</v>
      </c>
      <c r="V498" s="115">
        <v>145.7075684195365</v>
      </c>
      <c r="W498" s="12"/>
    </row>
    <row r="499" spans="5:23" s="92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9"/>
      <c r="O499" s="12"/>
      <c r="P499" s="24">
        <v>45778</v>
      </c>
      <c r="Q499" s="115">
        <v>50.328668940272372</v>
      </c>
      <c r="R499" s="115">
        <v>36.603943818372677</v>
      </c>
      <c r="S499" s="115">
        <v>27.807814205146709</v>
      </c>
      <c r="T499" s="115">
        <v>-42.34800838574423</v>
      </c>
      <c r="U499" s="115">
        <v>59.31372549019607</v>
      </c>
      <c r="V499" s="115">
        <v>143.1706729782851</v>
      </c>
      <c r="W499" s="12"/>
    </row>
    <row r="500" spans="5:23" s="92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9"/>
      <c r="O500" s="12"/>
      <c r="P500" s="24">
        <v>45809</v>
      </c>
      <c r="Q500" s="115">
        <v>50.328668940272372</v>
      </c>
      <c r="R500" s="115">
        <v>36.717591026208254</v>
      </c>
      <c r="S500" s="115">
        <v>29.847300602037347</v>
      </c>
      <c r="T500" s="115">
        <v>-45.283018867924525</v>
      </c>
      <c r="U500" s="115">
        <v>40.056022408963578</v>
      </c>
      <c r="V500" s="115">
        <v>139.91340837789178</v>
      </c>
      <c r="W500" s="12"/>
    </row>
    <row r="501" spans="5:23" s="92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9"/>
      <c r="O501" s="12"/>
      <c r="P501" s="24">
        <v>45839</v>
      </c>
      <c r="Q501" s="115">
        <v>50.926159675329096</v>
      </c>
      <c r="R501" s="115">
        <v>36.831238234043859</v>
      </c>
      <c r="S501" s="115">
        <v>30.187215001519125</v>
      </c>
      <c r="T501" s="115">
        <v>-44.025157232704402</v>
      </c>
      <c r="U501" s="115">
        <v>39.005602240896344</v>
      </c>
      <c r="V501" s="115">
        <v>140.2084871610478</v>
      </c>
      <c r="W501" s="12"/>
    </row>
    <row r="502" spans="5:23" s="92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9"/>
      <c r="O502" s="12"/>
      <c r="P502" s="24">
        <v>45870</v>
      </c>
      <c r="Q502" s="115">
        <v>50.926159675329096</v>
      </c>
      <c r="R502" s="115">
        <v>37.17217985755061</v>
      </c>
      <c r="S502" s="115">
        <v>29.620691002382831</v>
      </c>
      <c r="T502" s="115">
        <v>-42.34800838574423</v>
      </c>
      <c r="U502" s="115">
        <v>42.296918767506988</v>
      </c>
      <c r="V502" s="115">
        <v>140.84492807134748</v>
      </c>
      <c r="W502" s="12"/>
    </row>
    <row r="503" spans="5:23" s="92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9"/>
      <c r="O503" s="12"/>
      <c r="P503" s="24">
        <v>45901</v>
      </c>
      <c r="Q503" s="115">
        <v>50.926159675329096</v>
      </c>
      <c r="R503" s="115">
        <v>39.217829598591116</v>
      </c>
      <c r="S503" s="115">
        <v>30.073910201691863</v>
      </c>
      <c r="T503" s="115">
        <v>-43.605870020964353</v>
      </c>
      <c r="U503" s="115">
        <v>37.815126050420169</v>
      </c>
      <c r="V503" s="115">
        <v>140.21199331855058</v>
      </c>
      <c r="W503" s="12"/>
    </row>
    <row r="504" spans="5:23" s="92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9"/>
      <c r="O504" s="12"/>
      <c r="P504" s="24">
        <v>45931</v>
      </c>
      <c r="Q504" s="115">
        <v>54.272107791646775</v>
      </c>
      <c r="R504" s="115">
        <v>38.308651935906468</v>
      </c>
      <c r="S504" s="115">
        <v>28.374338204282989</v>
      </c>
      <c r="T504" s="115">
        <v>-42.767295597484271</v>
      </c>
      <c r="U504" s="115">
        <v>35.784313725490193</v>
      </c>
      <c r="V504" s="115">
        <v>141.69894286573032</v>
      </c>
      <c r="W504" s="12"/>
    </row>
    <row r="505" spans="5:23" s="92" customFormat="1">
      <c r="E505" s="12"/>
      <c r="F505" s="24">
        <v>45962</v>
      </c>
      <c r="G505" s="34">
        <v>129.1</v>
      </c>
      <c r="H505" s="34"/>
      <c r="I505" s="34"/>
      <c r="J505" s="34"/>
      <c r="K505" s="12"/>
      <c r="L505" s="24">
        <v>45962</v>
      </c>
      <c r="M505" s="34"/>
      <c r="N505" s="19"/>
      <c r="O505" s="12"/>
      <c r="P505" s="24">
        <v>45962</v>
      </c>
      <c r="Q505" s="34">
        <v>54.272107791646775</v>
      </c>
      <c r="R505" s="34"/>
      <c r="S505" s="34"/>
      <c r="T505" s="34"/>
      <c r="U505" s="34"/>
      <c r="V505" s="115"/>
      <c r="W505" s="12"/>
    </row>
    <row r="506" spans="5:23" s="92" customFormat="1">
      <c r="E506" s="12"/>
      <c r="F506" s="24">
        <v>45992</v>
      </c>
      <c r="G506" s="34">
        <v>129.1</v>
      </c>
      <c r="H506" s="34"/>
      <c r="I506" s="34"/>
      <c r="J506" s="34"/>
      <c r="K506" s="12"/>
      <c r="L506" s="24">
        <v>45992</v>
      </c>
      <c r="M506" s="34"/>
      <c r="N506" s="19"/>
      <c r="O506" s="12"/>
      <c r="P506" s="24">
        <v>45992</v>
      </c>
      <c r="Q506" s="34">
        <v>54.272107791646775</v>
      </c>
      <c r="R506" s="34"/>
      <c r="S506" s="34"/>
      <c r="T506" s="34"/>
      <c r="U506" s="34"/>
      <c r="V506" s="115"/>
      <c r="W506" s="12"/>
    </row>
    <row r="507" spans="5:23" s="92" customFormat="1">
      <c r="E507" s="12"/>
      <c r="F507" s="24">
        <v>46023</v>
      </c>
      <c r="G507" s="34"/>
      <c r="H507" s="34"/>
      <c r="I507" s="34"/>
      <c r="J507" s="34"/>
      <c r="K507" s="12"/>
      <c r="L507" s="24">
        <v>46023</v>
      </c>
      <c r="M507" s="34"/>
      <c r="N507" s="19"/>
      <c r="O507" s="12"/>
      <c r="P507" s="24">
        <v>46023</v>
      </c>
      <c r="Q507" s="34"/>
      <c r="R507" s="34"/>
      <c r="S507" s="34"/>
      <c r="T507" s="34"/>
      <c r="U507" s="34"/>
      <c r="V507" s="115"/>
      <c r="W507" s="12"/>
    </row>
    <row r="508" spans="5:23" s="92" customFormat="1">
      <c r="E508" s="12"/>
      <c r="F508" s="24">
        <v>46054</v>
      </c>
      <c r="G508" s="34"/>
      <c r="H508" s="34"/>
      <c r="I508" s="34"/>
      <c r="J508" s="34"/>
      <c r="K508" s="12"/>
      <c r="L508" s="24">
        <v>46054</v>
      </c>
      <c r="M508" s="34"/>
      <c r="N508" s="19"/>
      <c r="O508" s="12"/>
      <c r="P508" s="24">
        <v>46054</v>
      </c>
      <c r="Q508" s="34"/>
      <c r="R508" s="34"/>
      <c r="S508" s="34"/>
      <c r="T508" s="34"/>
      <c r="U508" s="34"/>
      <c r="V508" s="115"/>
      <c r="W508" s="12"/>
    </row>
    <row r="509" spans="5:23" s="92" customFormat="1">
      <c r="E509" s="12"/>
      <c r="F509" s="24">
        <v>46082</v>
      </c>
      <c r="G509" s="34"/>
      <c r="H509" s="34"/>
      <c r="I509" s="34"/>
      <c r="J509" s="34"/>
      <c r="K509" s="12"/>
      <c r="L509" s="24">
        <v>46082</v>
      </c>
      <c r="M509" s="34"/>
      <c r="N509" s="19"/>
      <c r="O509" s="12"/>
      <c r="P509" s="24">
        <v>46082</v>
      </c>
      <c r="Q509" s="34"/>
      <c r="R509" s="34"/>
      <c r="S509" s="34"/>
      <c r="T509" s="34"/>
      <c r="U509" s="34"/>
      <c r="V509" s="115"/>
      <c r="W509" s="12"/>
    </row>
    <row r="510" spans="5:23" s="92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9"/>
      <c r="O510" s="12"/>
      <c r="P510" s="24">
        <v>46113</v>
      </c>
      <c r="Q510" s="34"/>
      <c r="R510" s="34"/>
      <c r="S510" s="34"/>
      <c r="T510" s="34"/>
      <c r="U510" s="34"/>
      <c r="V510" s="115"/>
      <c r="W510" s="12"/>
    </row>
    <row r="511" spans="5:23" s="92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9"/>
      <c r="O511" s="12"/>
      <c r="P511" s="24">
        <v>46143</v>
      </c>
      <c r="Q511" s="34"/>
      <c r="R511" s="34"/>
      <c r="S511" s="34"/>
      <c r="T511" s="34"/>
      <c r="U511" s="34"/>
      <c r="V511" s="115"/>
      <c r="W511" s="12"/>
    </row>
    <row r="512" spans="5:23" s="92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9"/>
      <c r="O512" s="12"/>
      <c r="P512" s="24">
        <v>46174</v>
      </c>
      <c r="Q512" s="34"/>
      <c r="R512" s="34"/>
      <c r="S512" s="34"/>
      <c r="T512" s="34"/>
      <c r="U512" s="34"/>
      <c r="V512" s="115"/>
      <c r="W512" s="12"/>
    </row>
    <row r="513" spans="5:23" s="92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9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2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9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2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9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2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9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2" customFormat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9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2" customFormat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9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2" customFormat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9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2" customFormat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9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2" customFormat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9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2" customFormat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9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2" customFormat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9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2" customFormat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9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2" customFormat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9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2" customFormat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9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2" customFormat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9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2" customFormat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9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2" customFormat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9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2" customFormat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9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2" customFormat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9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2" customFormat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9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2" customFormat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9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2" customFormat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9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2" customFormat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9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2" customFormat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9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2" customFormat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9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2" customFormat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9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2" customFormat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9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2" customFormat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9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2" customFormat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9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2" customFormat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9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2" customFormat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9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2" customFormat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9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2" customFormat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9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2" customFormat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9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2" customFormat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9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2" customFormat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9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2" customFormat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9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2" customFormat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9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2" customFormat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9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2" customFormat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9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2" customFormat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9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2" customFormat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9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2" customFormat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9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2" customFormat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9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2" customFormat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9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2" customFormat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9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2" customFormat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9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2" customFormat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9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2" customFormat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9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2" customFormat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9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2" customFormat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9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2" customFormat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9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2" customFormat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9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2" customFormat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9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2" customFormat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9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2" customFormat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9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2" customFormat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9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2" customFormat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9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2" customFormat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9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2" customFormat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9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2" customFormat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9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2" customFormat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9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2" customFormat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9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2" customFormat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9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2" customFormat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9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2" customFormat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9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2" customFormat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9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2" customFormat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9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2" customFormat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9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2" customFormat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9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2" customFormat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9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2" customFormat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9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2" customFormat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9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2" customFormat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9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2" customFormat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9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2" customFormat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9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2" customFormat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9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2" customFormat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9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2" customFormat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9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2" customFormat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9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2" customFormat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9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2" customFormat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9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2" customFormat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9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2" customFormat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9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2" customFormat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9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2" customFormat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9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2" customFormat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9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2" customFormat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9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2" customFormat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9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2" customFormat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9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2" customFormat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9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2" customFormat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9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2" customFormat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9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2" customFormat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9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2" customFormat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9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2" customFormat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9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2" customFormat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9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2" customFormat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9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2" customFormat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9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2" customFormat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9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2" customFormat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9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2" customFormat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9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2" customFormat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9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2" customFormat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9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2" customFormat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9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2" customFormat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9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2" customFormat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9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2" customFormat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9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2" customFormat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9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2" customFormat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9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2" customFormat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9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2" customFormat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9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2" customFormat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9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2" customFormat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9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2" customFormat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9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2" customFormat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9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2" customFormat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9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2" customFormat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9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2" customFormat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9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2" customFormat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9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2" customFormat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9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2" customFormat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9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2" customFormat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9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2" customFormat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9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2" customFormat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9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2" customFormat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9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2" customFormat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9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2" customFormat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9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2" customFormat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9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2" customFormat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9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2" customFormat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9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2" customFormat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9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2" customFormat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9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2" customFormat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9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2" customFormat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9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2" customFormat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9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2" customFormat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9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2" customFormat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9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2" customFormat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9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2" customFormat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9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2" customFormat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9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2" customFormat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9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2" customFormat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9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2" customFormat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9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2" customFormat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9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2" customFormat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9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2" customFormat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9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2" customFormat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9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2" customFormat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9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2" customFormat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9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2" customFormat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9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2" customFormat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9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2" customFormat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9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2" customFormat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9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2" customFormat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9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2" customFormat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9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2" customFormat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9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2" customFormat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9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2" customFormat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9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2" customFormat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9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2" customFormat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9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2" customFormat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9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2" customFormat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9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2" customFormat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9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2" customFormat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9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2" customFormat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9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2" customFormat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9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2" customFormat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9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2" customFormat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9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2" customFormat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9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2" customFormat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9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2" customFormat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9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2" customFormat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9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2" customFormat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9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2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9" t="str">
        <f>IF(G677="HVO","Vægt med HVO, indeks februar 2018",
IF(G677="RME","Vægt med RME, indeks februar 2018",""))</f>
        <v/>
      </c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2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2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2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2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2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2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2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2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L94" sqref="L94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5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5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5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5" customHeight="1">
      <c r="A19" s="2"/>
      <c r="B19" s="2"/>
      <c r="C19" s="3"/>
      <c r="D19" s="3"/>
      <c r="E19" s="12"/>
      <c r="F19" s="40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4">
      <c r="A20" s="2"/>
      <c r="B20" s="2"/>
      <c r="C20" s="3"/>
      <c r="D20" s="3"/>
      <c r="E20" s="38"/>
      <c r="F20" s="40" t="s">
        <v>74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92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95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96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34</v>
      </c>
      <c r="H43" s="46"/>
      <c r="I43" s="46"/>
      <c r="J43" s="46" t="s">
        <v>32</v>
      </c>
      <c r="K43" s="46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43</v>
      </c>
      <c r="H54" s="46"/>
      <c r="I54" s="46"/>
      <c r="J54" s="46" t="s">
        <v>32</v>
      </c>
      <c r="K54" s="46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38">
        <v>3</v>
      </c>
      <c r="F58" s="39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48" t="s">
        <v>49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49" t="s">
        <v>50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51</v>
      </c>
      <c r="J66" s="49" t="s">
        <v>52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51</v>
      </c>
      <c r="J67" s="51" t="s">
        <v>53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32"/>
      <c r="F68" s="50">
        <v>42339</v>
      </c>
      <c r="G68" s="3" t="s">
        <v>54</v>
      </c>
      <c r="H68" s="3"/>
      <c r="I68" s="3"/>
      <c r="J68" s="51" t="s">
        <v>55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51</v>
      </c>
      <c r="H69" s="3"/>
      <c r="I69" s="3"/>
      <c r="J69" s="51" t="s">
        <v>56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72</v>
      </c>
      <c r="H70" s="3"/>
      <c r="I70" s="3"/>
      <c r="J70" s="51" t="s">
        <v>79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51</v>
      </c>
      <c r="H71" s="3"/>
      <c r="I71" s="3"/>
      <c r="J71" s="51" t="s">
        <v>80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/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/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/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4">
      <c r="A90" s="2"/>
      <c r="B90" s="2"/>
      <c r="C90" s="3"/>
      <c r="D90" s="3"/>
      <c r="E90" s="38">
        <v>4</v>
      </c>
      <c r="F90" s="39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4">
      <c r="A93" s="2"/>
      <c r="B93" s="2"/>
      <c r="C93" s="3"/>
      <c r="D93" s="3"/>
      <c r="E93" s="38"/>
      <c r="F93" s="57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62</v>
      </c>
      <c r="I98" s="20" t="s">
        <v>3</v>
      </c>
      <c r="J98" s="20"/>
      <c r="K98" s="60" t="s">
        <v>63</v>
      </c>
      <c r="L98" s="45"/>
      <c r="M98" s="60" t="s">
        <v>64</v>
      </c>
      <c r="N98" s="60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66</v>
      </c>
      <c r="G99" s="49"/>
      <c r="H99" s="51" t="s">
        <v>51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66</v>
      </c>
      <c r="G100" s="49"/>
      <c r="H100" s="51" t="s">
        <v>51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66</v>
      </c>
      <c r="G101" s="49"/>
      <c r="H101" s="51" t="s">
        <v>51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66</v>
      </c>
      <c r="G102" s="49"/>
      <c r="H102" s="51" t="s">
        <v>48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66</v>
      </c>
      <c r="G103" s="49"/>
      <c r="H103" s="51" t="s">
        <v>48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67</v>
      </c>
      <c r="G104" s="49"/>
      <c r="H104" s="51" t="s">
        <v>48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67</v>
      </c>
      <c r="G105" s="49"/>
      <c r="H105" s="51" t="s">
        <v>48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67</v>
      </c>
      <c r="G106" s="49"/>
      <c r="H106" s="51" t="s">
        <v>48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67</v>
      </c>
      <c r="G107" s="49"/>
      <c r="H107" s="51" t="s">
        <v>48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67</v>
      </c>
      <c r="G108" s="49"/>
      <c r="H108" s="51" t="s">
        <v>48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2025-09-17T11:26:47Z</cp:lastPrinted>
  <dcterms:created xsi:type="dcterms:W3CDTF">2024-09-24T07:20:07Z</dcterms:created>
  <dcterms:modified xsi:type="dcterms:W3CDTF">2025-09-30T12:18:10Z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